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ivilfund2002.sharepoint.com/sites/share/Shared Documents/★110　スミセイ/2026年/４　応募書類/2　応募用紙、手引/アドバンスコース/"/>
    </mc:Choice>
  </mc:AlternateContent>
  <xr:revisionPtr revIDLastSave="0" documentId="8_{BFD8F68E-4502-429C-B1FB-06CB8D9322FD}" xr6:coauthVersionLast="47" xr6:coauthVersionMax="47" xr10:uidLastSave="{00000000-0000-0000-0000-000000000000}"/>
  <bookViews>
    <workbookView xWindow="1560" yWindow="1560" windowWidth="24255" windowHeight="13875" xr2:uid="{43DC7ED0-4CB9-4816-BD90-73D0CB32FA36}"/>
  </bookViews>
  <sheets>
    <sheet name="【手引き】アドバンスコース" sheetId="1" r:id="rId1"/>
  </sheets>
  <definedNames>
    <definedName name="_xlnm.Print_Area" localSheetId="0">【手引き】アドバンスコース!$A$1:$G$88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1" l="1"/>
  <c r="F17" i="1"/>
  <c r="D23" i="1"/>
  <c r="F23" i="1"/>
  <c r="D29" i="1"/>
  <c r="F29" i="1"/>
  <c r="D62" i="1"/>
  <c r="F62" i="1"/>
  <c r="D68" i="1"/>
  <c r="F68" i="1"/>
  <c r="D74" i="1"/>
  <c r="F74" i="1"/>
  <c r="D78" i="1" l="1"/>
  <c r="F78" i="1"/>
  <c r="F79" i="1" s="1"/>
  <c r="F82" i="1" s="1"/>
  <c r="D33" i="1"/>
  <c r="F33" i="1"/>
  <c r="F34" i="1" s="1"/>
  <c r="F37" i="1" s="1"/>
  <c r="F84" i="1" l="1"/>
</calcChain>
</file>

<file path=xl/sharedStrings.xml><?xml version="1.0" encoding="utf-8"?>
<sst xmlns="http://schemas.openxmlformats.org/spreadsheetml/2006/main" count="95" uniqueCount="54">
  <si>
    <t>※（自動計算）1年目、2年目助成金応募金額の合計金額⇒</t>
    <rPh sb="17" eb="19">
      <t>オウボ</t>
    </rPh>
    <rPh sb="19" eb="21">
      <t>キンガク</t>
    </rPh>
    <phoneticPr fontId="1"/>
  </si>
  <si>
    <t>※（自動計算）上記の助成希望金額2年目の1万円未満を切り捨てた金額⇒</t>
    <rPh sb="2" eb="4">
      <t>ジドウ</t>
    </rPh>
    <rPh sb="4" eb="6">
      <t>ケイサン</t>
    </rPh>
    <rPh sb="10" eb="12">
      <t>ジョセイ</t>
    </rPh>
    <rPh sb="12" eb="14">
      <t>キボウ</t>
    </rPh>
    <rPh sb="14" eb="16">
      <t>キンガク</t>
    </rPh>
    <rPh sb="15" eb="16">
      <t>ガク</t>
    </rPh>
    <phoneticPr fontId="1"/>
  </si>
  <si>
    <t>２年目　応募金額
 （万円）</t>
    <rPh sb="1" eb="3">
      <t>ネンメ</t>
    </rPh>
    <rPh sb="4" eb="6">
      <t>オウボ</t>
    </rPh>
    <rPh sb="6" eb="8">
      <t>キンガク</t>
    </rPh>
    <rPh sb="11" eb="13">
      <t>マンエン</t>
    </rPh>
    <phoneticPr fontId="1"/>
  </si>
  <si>
    <t>※（自動計算）上記(1)(2)(3)の金額の合計（円）⇒</t>
    <phoneticPr fontId="1"/>
  </si>
  <si>
    <t>うち助成希望金額（円）</t>
    <rPh sb="2" eb="4">
      <t>ジョセイ</t>
    </rPh>
    <rPh sb="4" eb="6">
      <t>キボウ</t>
    </rPh>
    <rPh sb="6" eb="8">
      <t>キンガク</t>
    </rPh>
    <phoneticPr fontId="1"/>
  </si>
  <si>
    <t>自主財源も含めた
実施予算金額（円）</t>
    <phoneticPr fontId="1"/>
  </si>
  <si>
    <t>(4)応募金額（２年目および１年目と２年目の合計）</t>
    <rPh sb="15" eb="17">
      <t>ネンメ</t>
    </rPh>
    <rPh sb="19" eb="21">
      <t>ネンメ</t>
    </rPh>
    <rPh sb="22" eb="24">
      <t>ゴウケイ</t>
    </rPh>
    <phoneticPr fontId="1"/>
  </si>
  <si>
    <t>以下は自動計算となりますので記入しないでください。</t>
    <rPh sb="0" eb="2">
      <t>イカ</t>
    </rPh>
    <rPh sb="3" eb="5">
      <t>ジドウ</t>
    </rPh>
    <rPh sb="5" eb="7">
      <t>ケイサン</t>
    </rPh>
    <rPh sb="14" eb="16">
      <t>キニュウ</t>
    </rPh>
    <phoneticPr fontId="1"/>
  </si>
  <si>
    <t>小計</t>
    <rPh sb="0" eb="1">
      <t>ショウ</t>
    </rPh>
    <rPh sb="1" eb="2">
      <t>ケイ</t>
    </rPh>
    <phoneticPr fontId="1"/>
  </si>
  <si>
    <t>事務所家賃　事業費按分　10万円/月×1割　1万円×12ヶ月</t>
    <rPh sb="0" eb="2">
      <t>ジム</t>
    </rPh>
    <rPh sb="2" eb="3">
      <t>ショ</t>
    </rPh>
    <rPh sb="3" eb="5">
      <t>ヤチン</t>
    </rPh>
    <rPh sb="6" eb="9">
      <t>ジギョウヒ</t>
    </rPh>
    <rPh sb="9" eb="11">
      <t>アンブン</t>
    </rPh>
    <rPh sb="14" eb="16">
      <t>マンエン</t>
    </rPh>
    <rPh sb="17" eb="18">
      <t>ツキ</t>
    </rPh>
    <rPh sb="20" eb="21">
      <t>ワリ</t>
    </rPh>
    <rPh sb="23" eb="25">
      <t>マンエン</t>
    </rPh>
    <rPh sb="29" eb="30">
      <t>ゲツ</t>
    </rPh>
    <phoneticPr fontId="1"/>
  </si>
  <si>
    <t>事務局諸経費</t>
  </si>
  <si>
    <t>うち助成希望金額
２年目（円）</t>
    <rPh sb="2" eb="4">
      <t>ジョセイ</t>
    </rPh>
    <rPh sb="4" eb="6">
      <t>キボウ</t>
    </rPh>
    <rPh sb="6" eb="7">
      <t>キン</t>
    </rPh>
    <rPh sb="7" eb="8">
      <t>ガク</t>
    </rPh>
    <phoneticPr fontId="1"/>
  </si>
  <si>
    <t>自主財源も含めた
実施予算金額（円）</t>
    <rPh sb="13" eb="15">
      <t>キンガク</t>
    </rPh>
    <rPh sb="16" eb="17">
      <t>エン</t>
    </rPh>
    <phoneticPr fontId="1"/>
  </si>
  <si>
    <t>使途（内容、単価×数量など）</t>
  </si>
  <si>
    <t>費目</t>
  </si>
  <si>
    <r>
      <t xml:space="preserve">(3)事務局諸経費    </t>
    </r>
    <r>
      <rPr>
        <sz val="8"/>
        <color theme="1"/>
        <rFont val="ＭＳ Ｐ明朝"/>
        <family val="1"/>
        <charset val="128"/>
      </rPr>
      <t>※事務所の光熱水費、家賃などで応募プロジェクトに関わる部分としての按分額など</t>
    </r>
    <phoneticPr fontId="1"/>
  </si>
  <si>
    <t>事務局人件費</t>
  </si>
  <si>
    <r>
      <t xml:space="preserve">(2)事務局人件費    </t>
    </r>
    <r>
      <rPr>
        <sz val="8"/>
        <color theme="1"/>
        <rFont val="ＭＳ Ｐ明朝"/>
        <family val="1"/>
        <charset val="128"/>
      </rPr>
      <t>※応募プロジェクトに関わる事務局スタッフの人件費、アルバイト代など</t>
    </r>
    <phoneticPr fontId="1"/>
  </si>
  <si>
    <t>総括冊子　デザイン、印刷、製本費　＠300×200部</t>
    <rPh sb="10" eb="12">
      <t>インサツ</t>
    </rPh>
    <rPh sb="13" eb="15">
      <t>セイホン</t>
    </rPh>
    <rPh sb="15" eb="16">
      <t>ヒ</t>
    </rPh>
    <rPh sb="25" eb="26">
      <t>ブ</t>
    </rPh>
    <phoneticPr fontId="1"/>
  </si>
  <si>
    <t>印刷費</t>
  </si>
  <si>
    <t>地域リーダー養成全国大会　当日資料　印刷費＠100×100部</t>
    <rPh sb="13" eb="15">
      <t>トウジツ</t>
    </rPh>
    <rPh sb="15" eb="17">
      <t>シリョウ</t>
    </rPh>
    <rPh sb="18" eb="20">
      <t>インサツ</t>
    </rPh>
    <rPh sb="20" eb="21">
      <t>ヒ</t>
    </rPh>
    <rPh sb="29" eb="30">
      <t>ブ</t>
    </rPh>
    <phoneticPr fontId="1"/>
  </si>
  <si>
    <t>総括冊子発行記念イベント　コミュニティスポーツ会館　会場費　</t>
    <rPh sb="23" eb="25">
      <t>カイカン</t>
    </rPh>
    <rPh sb="26" eb="29">
      <t>カイジョウヒ</t>
    </rPh>
    <phoneticPr fontId="1"/>
  </si>
  <si>
    <t>賃借料</t>
  </si>
  <si>
    <t>地域リーダー養成全国大会　会場費　200,000円×2回</t>
    <rPh sb="13" eb="16">
      <t>カイジョウヒ</t>
    </rPh>
    <rPh sb="24" eb="25">
      <t>エン</t>
    </rPh>
    <rPh sb="27" eb="28">
      <t>カイ</t>
    </rPh>
    <phoneticPr fontId="1"/>
  </si>
  <si>
    <t>プロジェクト実行委員会　スミセイセンター会議室賃料　3,000円×10回</t>
    <rPh sb="6" eb="8">
      <t>ジッコウ</t>
    </rPh>
    <rPh sb="8" eb="11">
      <t>イインカイ</t>
    </rPh>
    <rPh sb="20" eb="23">
      <t>カイギシツ</t>
    </rPh>
    <rPh sb="23" eb="25">
      <t>チンリョウ</t>
    </rPh>
    <rPh sb="31" eb="32">
      <t>エン</t>
    </rPh>
    <rPh sb="35" eb="36">
      <t>カイ</t>
    </rPh>
    <phoneticPr fontId="1"/>
  </si>
  <si>
    <t>会議費</t>
  </si>
  <si>
    <t>地域リーダー養成講座　インストラクター謝金(山田太郎氏)　1万円×10回</t>
    <rPh sb="8" eb="10">
      <t>コウザ</t>
    </rPh>
    <rPh sb="19" eb="21">
      <t>シャキン</t>
    </rPh>
    <rPh sb="22" eb="24">
      <t>ヤマダ</t>
    </rPh>
    <rPh sb="24" eb="26">
      <t>タロウ</t>
    </rPh>
    <rPh sb="26" eb="27">
      <t>シ</t>
    </rPh>
    <rPh sb="30" eb="32">
      <t>マンエン</t>
    </rPh>
    <rPh sb="35" eb="36">
      <t>カイ</t>
    </rPh>
    <phoneticPr fontId="1"/>
  </si>
  <si>
    <t>謝金</t>
  </si>
  <si>
    <r>
      <t xml:space="preserve">(1)プロジェクト実施経費    </t>
    </r>
    <r>
      <rPr>
        <sz val="8"/>
        <color theme="1"/>
        <rFont val="ＭＳ Ｐ明朝"/>
        <family val="1"/>
        <charset val="128"/>
      </rPr>
      <t>※応募プロジェクトの実施に関わる経費</t>
    </r>
    <phoneticPr fontId="1"/>
  </si>
  <si>
    <t>記入欄</t>
    <rPh sb="0" eb="2">
      <t>キニュウ</t>
    </rPh>
    <rPh sb="2" eb="3">
      <t>ラン</t>
    </rPh>
    <phoneticPr fontId="1"/>
  </si>
  <si>
    <t>団体名：</t>
    <rPh sb="0" eb="2">
      <t>ダンタイ</t>
    </rPh>
    <rPh sb="2" eb="3">
      <t>メイ</t>
    </rPh>
    <phoneticPr fontId="1"/>
  </si>
  <si>
    <t>※助成２年目について、応募プロジェクトの実施予算を、費目、使途ごとに金額を記入し、そのうち助成を希望する金額をご記入ください。
なお、記入欄が不足する場合は、行数を増やしていただいて構いません。（行数を増やすことで自動計算されなくなった場合には合計欄等をハンド計算の上記入ください。)　</t>
    <rPh sb="1" eb="3">
      <t>ジョセイ</t>
    </rPh>
    <rPh sb="4" eb="6">
      <t>ネンメ</t>
    </rPh>
    <phoneticPr fontId="1"/>
  </si>
  <si>
    <t xml:space="preserve">９－２．応募金額の内訳 （助成２年目）   </t>
    <rPh sb="13" eb="15">
      <t>ジョセイ</t>
    </rPh>
    <rPh sb="16" eb="18">
      <t>ネンメ</t>
    </rPh>
    <phoneticPr fontId="1"/>
  </si>
  <si>
    <t>※（自動計算）上記の助成希望金額１年目の1万円未満を切り捨てた金額⇒</t>
    <phoneticPr fontId="1"/>
  </si>
  <si>
    <t>1年目　応募金額
 （万円）</t>
    <rPh sb="1" eb="3">
      <t>ネンメ</t>
    </rPh>
    <rPh sb="4" eb="6">
      <t>オウボ</t>
    </rPh>
    <rPh sb="6" eb="8">
      <t>キンガク</t>
    </rPh>
    <rPh sb="11" eb="13">
      <t>マンエン</t>
    </rPh>
    <phoneticPr fontId="1"/>
  </si>
  <si>
    <t>(4)応募金額（1年目）</t>
    <rPh sb="3" eb="5">
      <t>オウボ</t>
    </rPh>
    <rPh sb="5" eb="7">
      <t>キンガク</t>
    </rPh>
    <rPh sb="9" eb="11">
      <t>ネンメ</t>
    </rPh>
    <phoneticPr fontId="1"/>
  </si>
  <si>
    <t>うち助成希望金額
1年目（円）</t>
    <rPh sb="2" eb="4">
      <t>ジョセイ</t>
    </rPh>
    <rPh sb="4" eb="6">
      <t>キボウ</t>
    </rPh>
    <rPh sb="6" eb="7">
      <t>キン</t>
    </rPh>
    <rPh sb="7" eb="8">
      <t>ガク</t>
    </rPh>
    <phoneticPr fontId="1"/>
  </si>
  <si>
    <r>
      <t xml:space="preserve">(3)事務局諸経費    </t>
    </r>
    <r>
      <rPr>
        <sz val="8"/>
        <rFont val="ＭＳ Ｐ明朝"/>
        <family val="1"/>
        <charset val="128"/>
      </rPr>
      <t>※事務所の光熱水費、家賃などで応募プロジェクトに関わる部分としての按分額など</t>
    </r>
    <rPh sb="28" eb="30">
      <t>オウボ</t>
    </rPh>
    <rPh sb="37" eb="38">
      <t>カカ</t>
    </rPh>
    <rPh sb="40" eb="42">
      <t>ブブン</t>
    </rPh>
    <rPh sb="48" eb="49">
      <t>ガク</t>
    </rPh>
    <phoneticPr fontId="1"/>
  </si>
  <si>
    <t>ボール(3000円×30個)、ネット(2万円×3個)、ラケット(5000円×30個)</t>
    <rPh sb="8" eb="9">
      <t>エン</t>
    </rPh>
    <rPh sb="12" eb="13">
      <t>コ</t>
    </rPh>
    <rPh sb="20" eb="22">
      <t>マンエン</t>
    </rPh>
    <rPh sb="24" eb="25">
      <t>コ</t>
    </rPh>
    <rPh sb="36" eb="37">
      <t>エン</t>
    </rPh>
    <rPh sb="40" eb="41">
      <t>コ</t>
    </rPh>
    <phoneticPr fontId="1"/>
  </si>
  <si>
    <t>機材・備品費</t>
  </si>
  <si>
    <t>フラッグ、ラインテープ、文具購入費</t>
    <rPh sb="12" eb="14">
      <t>ブング</t>
    </rPh>
    <rPh sb="14" eb="17">
      <t>コウニュウヒ</t>
    </rPh>
    <phoneticPr fontId="1"/>
  </si>
  <si>
    <t>消耗品費</t>
  </si>
  <si>
    <t>地域リーダー実践デモンストレーション（各地での教室開催）会場費　1万円×3回</t>
    <rPh sb="0" eb="2">
      <t>チイキ</t>
    </rPh>
    <rPh sb="6" eb="8">
      <t>ジッセン</t>
    </rPh>
    <rPh sb="19" eb="21">
      <t>カクチ</t>
    </rPh>
    <rPh sb="23" eb="25">
      <t>キョウシツ</t>
    </rPh>
    <rPh sb="25" eb="27">
      <t>カイサイ</t>
    </rPh>
    <rPh sb="28" eb="31">
      <t>カイジョウヒ</t>
    </rPh>
    <rPh sb="33" eb="35">
      <t>マンエン</t>
    </rPh>
    <rPh sb="37" eb="38">
      <t>カイ</t>
    </rPh>
    <phoneticPr fontId="1"/>
  </si>
  <si>
    <t>地域リーダー　募集告知　チラシ　デザイン・印刷費　＠200円×2000部</t>
    <rPh sb="0" eb="2">
      <t>チイキ</t>
    </rPh>
    <rPh sb="21" eb="23">
      <t>インサツ</t>
    </rPh>
    <rPh sb="23" eb="24">
      <t>ヒ</t>
    </rPh>
    <rPh sb="29" eb="30">
      <t>エン</t>
    </rPh>
    <rPh sb="35" eb="36">
      <t>ブ</t>
    </rPh>
    <phoneticPr fontId="1"/>
  </si>
  <si>
    <t>プロジェクト実行委員会　住生センター会議室賃料　3,000円×10回</t>
    <rPh sb="6" eb="8">
      <t>ジッコウ</t>
    </rPh>
    <rPh sb="8" eb="11">
      <t>イインカイ</t>
    </rPh>
    <rPh sb="12" eb="14">
      <t>スミセイ</t>
    </rPh>
    <rPh sb="18" eb="21">
      <t>カイギシツ</t>
    </rPh>
    <rPh sb="21" eb="23">
      <t>チンリョウ</t>
    </rPh>
    <rPh sb="29" eb="30">
      <t>エン</t>
    </rPh>
    <rPh sb="33" eb="34">
      <t>カイ</t>
    </rPh>
    <phoneticPr fontId="1"/>
  </si>
  <si>
    <t>プロジェクト効果検証　調査設計　協力謝金(健康大　健康道夫教授)</t>
    <rPh sb="6" eb="8">
      <t>コウカ</t>
    </rPh>
    <rPh sb="8" eb="10">
      <t>ケンショウ</t>
    </rPh>
    <rPh sb="11" eb="13">
      <t>チョウサ</t>
    </rPh>
    <rPh sb="13" eb="15">
      <t>セッケイ</t>
    </rPh>
    <rPh sb="16" eb="18">
      <t>キョウリョク</t>
    </rPh>
    <rPh sb="18" eb="20">
      <t>シャキン</t>
    </rPh>
    <rPh sb="21" eb="23">
      <t>ケンコウ</t>
    </rPh>
    <rPh sb="23" eb="24">
      <t>ダイ</t>
    </rPh>
    <rPh sb="25" eb="27">
      <t>ケンコウ</t>
    </rPh>
    <rPh sb="27" eb="29">
      <t>ミチオ</t>
    </rPh>
    <rPh sb="29" eb="31">
      <t>キョウジュ</t>
    </rPh>
    <phoneticPr fontId="1"/>
  </si>
  <si>
    <t>プロジェクト実行委員会　地域委員との調整（2名・往復）3万円/回×15回</t>
    <rPh sb="12" eb="14">
      <t>チイキ</t>
    </rPh>
    <rPh sb="14" eb="16">
      <t>イイン</t>
    </rPh>
    <rPh sb="18" eb="20">
      <t>チョウセイ</t>
    </rPh>
    <rPh sb="22" eb="23">
      <t>メイ</t>
    </rPh>
    <rPh sb="24" eb="26">
      <t>オウフク</t>
    </rPh>
    <rPh sb="28" eb="30">
      <t>マンエン</t>
    </rPh>
    <rPh sb="31" eb="32">
      <t>カイ</t>
    </rPh>
    <rPh sb="35" eb="36">
      <t>カイ</t>
    </rPh>
    <phoneticPr fontId="1"/>
  </si>
  <si>
    <t>旅費交通費</t>
  </si>
  <si>
    <t>※助成１年目について、応募プロジェクトの実施予算を、費目、使途ごとに金額を記入し、そのうち助成を希望する金額をご記入ください。
なお、記入欄が不足する場合は、行数を増やしていただいて構いません。（行数を増やすことで自動計算されなくなった場合には合計欄等をハンド計算の上記入ください。)</t>
    <rPh sb="1" eb="3">
      <t>ジョセイ</t>
    </rPh>
    <rPh sb="4" eb="6">
      <t>ネンメ</t>
    </rPh>
    <rPh sb="98" eb="100">
      <t>ギョウスウ</t>
    </rPh>
    <rPh sb="101" eb="102">
      <t>フ</t>
    </rPh>
    <rPh sb="107" eb="109">
      <t>ジドウ</t>
    </rPh>
    <rPh sb="109" eb="111">
      <t>ケイサン</t>
    </rPh>
    <rPh sb="118" eb="120">
      <t>バアイ</t>
    </rPh>
    <rPh sb="122" eb="124">
      <t>ゴウケイ</t>
    </rPh>
    <rPh sb="124" eb="125">
      <t>ラン</t>
    </rPh>
    <rPh sb="125" eb="126">
      <t>トウ</t>
    </rPh>
    <rPh sb="130" eb="132">
      <t>ケイサン</t>
    </rPh>
    <rPh sb="133" eb="134">
      <t>ウエ</t>
    </rPh>
    <rPh sb="134" eb="136">
      <t>キニュウ</t>
    </rPh>
    <phoneticPr fontId="1"/>
  </si>
  <si>
    <t xml:space="preserve">９－１．応募金額の内訳 （助成１年目）   </t>
    <rPh sb="13" eb="15">
      <t>ジョセイ</t>
    </rPh>
    <rPh sb="16" eb="18">
      <t>ネンメ</t>
    </rPh>
    <phoneticPr fontId="1"/>
  </si>
  <si>
    <t>事務局人件費(山本康子)　1,500円×5H×15日×12ヶ月</t>
    <rPh sb="0" eb="3">
      <t>ジムキョク</t>
    </rPh>
    <rPh sb="3" eb="6">
      <t>ジンケンヒ</t>
    </rPh>
    <rPh sb="7" eb="9">
      <t>ヤマモト</t>
    </rPh>
    <rPh sb="9" eb="11">
      <t>ヤスコ</t>
    </rPh>
    <rPh sb="18" eb="19">
      <t>エン</t>
    </rPh>
    <rPh sb="25" eb="26">
      <t>ニチ</t>
    </rPh>
    <rPh sb="30" eb="31">
      <t>ゲツ</t>
    </rPh>
    <phoneticPr fontId="1"/>
  </si>
  <si>
    <t>事務局人件費(山本康子)　1,500円×5H×15日×12ヶ月</t>
    <rPh sb="0" eb="3">
      <t>ジムキョク</t>
    </rPh>
    <rPh sb="3" eb="6">
      <t>ジンケンヒ</t>
    </rPh>
    <rPh sb="18" eb="19">
      <t>エン</t>
    </rPh>
    <rPh sb="25" eb="26">
      <t>ニチ</t>
    </rPh>
    <rPh sb="30" eb="31">
      <t>ゲツ</t>
    </rPh>
    <phoneticPr fontId="1"/>
  </si>
  <si>
    <t>特定非営利活動法人　CMSネットワーク</t>
    <rPh sb="0" eb="9">
      <t>トク</t>
    </rPh>
    <phoneticPr fontId="1"/>
  </si>
  <si>
    <t>特定非営利活動法人　CMSネットワーク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</si>
</sst>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6"/>
      <color rgb="FFFF0000"/>
      <name val="Arial Black"/>
      <family val="2"/>
    </font>
    <font>
      <sz val="9"/>
      <name val="ＭＳ 明朝"/>
      <family val="1"/>
      <charset val="128"/>
    </font>
    <font>
      <sz val="16"/>
      <name val="Arial Black"/>
      <family val="2"/>
    </font>
    <font>
      <b/>
      <sz val="9"/>
      <color theme="1"/>
      <name val="ＭＳ Ｐ明朝"/>
      <family val="1"/>
      <charset val="128"/>
    </font>
    <font>
      <sz val="10"/>
      <name val="Arial Black"/>
      <family val="2"/>
    </font>
    <font>
      <b/>
      <sz val="10"/>
      <name val="ＭＳ Ｐゴシック"/>
      <family val="3"/>
      <charset val="128"/>
    </font>
    <font>
      <sz val="10"/>
      <color theme="1"/>
      <name val="Arial Black"/>
      <family val="2"/>
    </font>
    <font>
      <sz val="10"/>
      <color theme="1"/>
      <name val="ＭＳ 明朝"/>
      <family val="1"/>
      <charset val="128"/>
    </font>
    <font>
      <sz val="10"/>
      <name val="ＭＳ 明朝"/>
      <family val="1"/>
      <charset val="128"/>
    </font>
    <font>
      <sz val="9"/>
      <color theme="1"/>
      <name val="Arial Black"/>
      <family val="2"/>
    </font>
    <font>
      <sz val="9"/>
      <color theme="1"/>
      <name val="ＭＳ 明朝"/>
      <family val="1"/>
      <charset val="128"/>
    </font>
    <font>
      <b/>
      <sz val="10"/>
      <name val="ＭＳ 明朝"/>
      <family val="1"/>
      <charset val="128"/>
    </font>
    <font>
      <sz val="8"/>
      <color theme="1"/>
      <name val="ＭＳ Ｐ明朝"/>
      <family val="1"/>
      <charset val="128"/>
    </font>
    <font>
      <b/>
      <sz val="10"/>
      <color theme="1"/>
      <name val="ＭＳ 明朝"/>
      <family val="1"/>
      <charset val="128"/>
    </font>
    <font>
      <sz val="10"/>
      <name val="游ゴシック"/>
      <family val="2"/>
      <charset val="128"/>
      <scheme val="minor"/>
    </font>
    <font>
      <sz val="9"/>
      <color theme="1"/>
      <name val="Yu Gothic UI"/>
      <family val="3"/>
      <charset val="128"/>
    </font>
    <font>
      <sz val="10"/>
      <name val="Yu Gothic UI"/>
      <family val="3"/>
      <charset val="128"/>
    </font>
    <font>
      <sz val="9"/>
      <name val="Arial Black"/>
      <family val="2"/>
    </font>
    <font>
      <sz val="9"/>
      <name val="Yu Gothic UI"/>
      <family val="3"/>
      <charset val="128"/>
    </font>
    <font>
      <sz val="9"/>
      <color theme="1"/>
      <name val="ＭＳ Ｐ明朝"/>
      <family val="1"/>
      <charset val="128"/>
    </font>
    <font>
      <sz val="9"/>
      <name val="ＭＳ Ｐ明朝"/>
      <family val="1"/>
      <charset val="128"/>
    </font>
    <font>
      <b/>
      <sz val="10"/>
      <color theme="1"/>
      <name val="ＭＳ Ｐゴシック"/>
      <family val="3"/>
      <charset val="128"/>
    </font>
    <font>
      <b/>
      <sz val="10"/>
      <name val="Yu Gothic UI"/>
      <family val="3"/>
      <charset val="128"/>
    </font>
    <font>
      <b/>
      <sz val="9"/>
      <name val="ＭＳ Ｐ明朝"/>
      <family val="1"/>
      <charset val="128"/>
    </font>
    <font>
      <sz val="8"/>
      <name val="ＭＳ Ｐ明朝"/>
      <family val="1"/>
      <charset val="128"/>
    </font>
    <font>
      <b/>
      <sz val="10.5"/>
      <color theme="1"/>
      <name val="ＭＳ Ｐゴシック"/>
      <family val="3"/>
      <charset val="128"/>
    </font>
    <font>
      <b/>
      <sz val="10.5"/>
      <name val="ＭＳ Ｐゴシック"/>
      <family val="3"/>
      <charset val="128"/>
    </font>
    <font>
      <sz val="10"/>
      <color theme="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22">
    <border>
      <left/>
      <right/>
      <top/>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style="mediumDashed">
        <color auto="1"/>
      </top>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ck">
        <color indexed="64"/>
      </top>
      <bottom style="medium">
        <color indexed="64"/>
      </bottom>
      <diagonal/>
    </border>
    <border>
      <left/>
      <right style="medium">
        <color indexed="64"/>
      </right>
      <top/>
      <bottom/>
      <diagonal/>
    </border>
    <border>
      <left style="medium">
        <color indexed="64"/>
      </left>
      <right style="medium">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176" fontId="3" fillId="0" borderId="1" xfId="0" applyNumberFormat="1" applyFont="1" applyBorder="1" applyAlignment="1">
      <alignment horizontal="center" vertical="center" wrapText="1"/>
    </xf>
    <xf numFmtId="0" fontId="4" fillId="0" borderId="2" xfId="0" applyFont="1" applyBorder="1" applyAlignment="1">
      <alignment horizontal="right" vertical="center" wrapText="1"/>
    </xf>
    <xf numFmtId="176" fontId="5" fillId="0" borderId="3" xfId="0" applyNumberFormat="1" applyFont="1" applyBorder="1" applyAlignment="1">
      <alignment horizontal="center" vertical="center" wrapText="1"/>
    </xf>
    <xf numFmtId="0" fontId="4" fillId="0" borderId="0" xfId="0" applyFont="1" applyAlignment="1">
      <alignment horizontal="right" vertical="center" wrapText="1"/>
    </xf>
    <xf numFmtId="176" fontId="5" fillId="0" borderId="4"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right" vertical="center" wrapText="1"/>
    </xf>
    <xf numFmtId="0" fontId="8" fillId="0" borderId="0" xfId="0" applyFont="1" applyAlignment="1">
      <alignment horizontal="center" vertical="center" wrapText="1"/>
    </xf>
    <xf numFmtId="0" fontId="9" fillId="0" borderId="0" xfId="0" applyFont="1" applyAlignment="1">
      <alignment horizontal="right" vertical="center" wrapText="1"/>
    </xf>
    <xf numFmtId="0" fontId="10" fillId="0" borderId="0" xfId="0" applyFont="1" applyAlignment="1">
      <alignment vertical="center" wrapText="1"/>
    </xf>
    <xf numFmtId="0" fontId="11" fillId="0" borderId="0" xfId="0" applyFont="1" applyAlignment="1">
      <alignment vertical="center" wrapText="1"/>
    </xf>
    <xf numFmtId="176" fontId="12" fillId="0" borderId="1" xfId="0" applyNumberFormat="1" applyFont="1" applyBorder="1" applyAlignment="1">
      <alignment horizontal="right" vertical="center" wrapText="1"/>
    </xf>
    <xf numFmtId="176" fontId="12" fillId="0" borderId="5" xfId="0" applyNumberFormat="1" applyFont="1" applyBorder="1" applyAlignment="1">
      <alignment horizontal="right" vertical="center" wrapText="1"/>
    </xf>
    <xf numFmtId="0" fontId="13" fillId="0" borderId="2" xfId="0" applyFont="1" applyBorder="1" applyAlignment="1">
      <alignment horizontal="righ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0" fillId="0" borderId="6" xfId="0" applyBorder="1">
      <alignment vertical="center"/>
    </xf>
    <xf numFmtId="0" fontId="2" fillId="0" borderId="6" xfId="0" applyFont="1" applyBorder="1">
      <alignment vertical="center"/>
    </xf>
    <xf numFmtId="0" fontId="17" fillId="0" borderId="0" xfId="0" applyFont="1">
      <alignment vertical="center"/>
    </xf>
    <xf numFmtId="176" fontId="12" fillId="2" borderId="1" xfId="0" applyNumberFormat="1" applyFont="1" applyFill="1" applyBorder="1" applyAlignment="1">
      <alignment horizontal="right" vertical="center" wrapText="1"/>
    </xf>
    <xf numFmtId="0" fontId="13" fillId="0" borderId="0" xfId="0" applyFont="1" applyAlignment="1">
      <alignment horizontal="right" vertical="center" wrapText="1"/>
    </xf>
    <xf numFmtId="0" fontId="11" fillId="0" borderId="0" xfId="0" applyFont="1" applyAlignment="1">
      <alignment horizontal="justify" vertical="center" wrapText="1"/>
    </xf>
    <xf numFmtId="176" fontId="12" fillId="2" borderId="7" xfId="0" applyNumberFormat="1" applyFont="1" applyFill="1" applyBorder="1" applyAlignment="1">
      <alignment horizontal="right" vertical="center" wrapText="1"/>
    </xf>
    <xf numFmtId="176" fontId="12" fillId="0" borderId="0" xfId="0" applyNumberFormat="1" applyFont="1" applyAlignment="1">
      <alignment horizontal="right" vertical="center" wrapText="1"/>
    </xf>
    <xf numFmtId="0" fontId="18" fillId="2" borderId="8" xfId="0" applyFont="1" applyFill="1" applyBorder="1" applyAlignment="1">
      <alignment horizontal="left" vertical="center" wrapText="1"/>
    </xf>
    <xf numFmtId="0" fontId="19" fillId="2" borderId="7" xfId="0" applyFont="1" applyFill="1" applyBorder="1" applyAlignment="1">
      <alignment horizontal="justify" vertical="center" wrapText="1"/>
    </xf>
    <xf numFmtId="176" fontId="12" fillId="2" borderId="9" xfId="0" applyNumberFormat="1" applyFont="1" applyFill="1" applyBorder="1" applyAlignment="1">
      <alignment horizontal="right" vertical="center" wrapText="1"/>
    </xf>
    <xf numFmtId="0" fontId="18" fillId="2" borderId="10" xfId="0" applyFont="1" applyFill="1" applyBorder="1" applyAlignment="1">
      <alignment horizontal="left" vertical="center" wrapText="1"/>
    </xf>
    <xf numFmtId="0" fontId="19" fillId="2" borderId="9" xfId="0" applyFont="1" applyFill="1" applyBorder="1" applyAlignment="1">
      <alignment horizontal="justify" vertical="center" wrapText="1"/>
    </xf>
    <xf numFmtId="176" fontId="20" fillId="2" borderId="11" xfId="0" applyNumberFormat="1" applyFont="1" applyFill="1" applyBorder="1" applyAlignment="1">
      <alignment horizontal="right" vertical="center" wrapText="1"/>
    </xf>
    <xf numFmtId="176" fontId="20" fillId="0" borderId="0" xfId="0" applyNumberFormat="1" applyFont="1" applyAlignment="1">
      <alignment horizontal="right" vertical="center" wrapText="1"/>
    </xf>
    <xf numFmtId="0" fontId="21" fillId="2" borderId="10" xfId="0" applyFont="1" applyFill="1" applyBorder="1" applyAlignment="1">
      <alignment horizontal="left" vertical="center" wrapText="1"/>
    </xf>
    <xf numFmtId="0" fontId="22" fillId="3" borderId="12" xfId="0" applyFont="1" applyFill="1" applyBorder="1" applyAlignment="1">
      <alignment horizontal="center" vertical="center" wrapText="1"/>
    </xf>
    <xf numFmtId="176" fontId="12" fillId="0" borderId="13" xfId="0" applyNumberFormat="1" applyFont="1" applyBorder="1" applyAlignment="1">
      <alignment horizontal="right" vertical="center" wrapText="1"/>
    </xf>
    <xf numFmtId="0" fontId="23" fillId="3" borderId="14" xfId="0" applyFont="1" applyFill="1" applyBorder="1" applyAlignment="1">
      <alignment horizontal="center" vertical="center" wrapText="1"/>
    </xf>
    <xf numFmtId="176" fontId="20" fillId="2" borderId="10" xfId="0" applyNumberFormat="1" applyFont="1" applyFill="1" applyBorder="1" applyAlignment="1">
      <alignment horizontal="right" vertical="center" wrapText="1"/>
    </xf>
    <xf numFmtId="0" fontId="22" fillId="0" borderId="13" xfId="0" applyFont="1" applyBorder="1" applyAlignment="1">
      <alignment horizontal="center" vertical="center" wrapText="1"/>
    </xf>
    <xf numFmtId="176" fontId="12" fillId="2" borderId="10" xfId="0" applyNumberFormat="1" applyFont="1" applyFill="1" applyBorder="1" applyAlignment="1">
      <alignment horizontal="right" vertical="center" wrapText="1"/>
    </xf>
    <xf numFmtId="0" fontId="18" fillId="2" borderId="15" xfId="0" applyFont="1" applyFill="1" applyBorder="1" applyAlignment="1">
      <alignment horizontal="left" vertical="center" wrapText="1"/>
    </xf>
    <xf numFmtId="0" fontId="19" fillId="2" borderId="16" xfId="0" applyFont="1" applyFill="1" applyBorder="1" applyAlignment="1">
      <alignment horizontal="justify" vertical="center" wrapText="1"/>
    </xf>
    <xf numFmtId="176" fontId="20" fillId="0" borderId="13" xfId="0" applyNumberFormat="1" applyFont="1" applyBorder="1" applyAlignment="1">
      <alignment horizontal="right" vertical="center" wrapText="1"/>
    </xf>
    <xf numFmtId="0" fontId="19" fillId="2" borderId="11" xfId="0" applyFont="1" applyFill="1" applyBorder="1" applyAlignment="1">
      <alignment horizontal="justify" vertical="center" wrapText="1"/>
    </xf>
    <xf numFmtId="0" fontId="15" fillId="2" borderId="0" xfId="0" applyFont="1" applyFill="1" applyAlignment="1">
      <alignment horizontal="center" vertical="center" wrapText="1"/>
    </xf>
    <xf numFmtId="0" fontId="15" fillId="0" borderId="0" xfId="0" applyFont="1" applyAlignment="1">
      <alignment horizontal="left" vertical="center" wrapText="1"/>
    </xf>
    <xf numFmtId="0" fontId="25" fillId="2" borderId="17" xfId="0" applyFont="1" applyFill="1" applyBorder="1" applyAlignment="1">
      <alignment vertical="center" wrapText="1"/>
    </xf>
    <xf numFmtId="0" fontId="26" fillId="3" borderId="18" xfId="0" applyFont="1" applyFill="1" applyBorder="1" applyAlignment="1">
      <alignment horizontal="center" vertical="center" wrapText="1"/>
    </xf>
    <xf numFmtId="0" fontId="27" fillId="0" borderId="0" xfId="0" applyFont="1" applyAlignment="1">
      <alignment horizontal="left" vertical="center" wrapText="1"/>
    </xf>
    <xf numFmtId="176" fontId="5" fillId="0" borderId="0" xfId="0" applyNumberFormat="1" applyFont="1" applyAlignment="1">
      <alignment horizontal="center" vertical="center" wrapText="1"/>
    </xf>
    <xf numFmtId="176" fontId="5" fillId="0" borderId="1" xfId="0" applyNumberFormat="1" applyFont="1" applyBorder="1" applyAlignment="1">
      <alignment horizontal="center" vertical="center" wrapText="1"/>
    </xf>
    <xf numFmtId="176" fontId="20" fillId="4" borderId="1" xfId="0" applyNumberFormat="1" applyFont="1" applyFill="1" applyBorder="1" applyAlignment="1">
      <alignment horizontal="right" vertical="center" wrapText="1"/>
    </xf>
    <xf numFmtId="176" fontId="20" fillId="0" borderId="5" xfId="0" applyNumberFormat="1" applyFont="1" applyBorder="1" applyAlignment="1">
      <alignment horizontal="right" vertical="center" wrapText="1"/>
    </xf>
    <xf numFmtId="176" fontId="20" fillId="4" borderId="7" xfId="0" applyNumberFormat="1" applyFont="1" applyFill="1" applyBorder="1" applyAlignment="1">
      <alignment horizontal="right" vertical="center" wrapText="1"/>
    </xf>
    <xf numFmtId="0" fontId="21" fillId="4" borderId="8" xfId="0" applyFont="1" applyFill="1" applyBorder="1" applyAlignment="1">
      <alignment horizontal="left" vertical="center" wrapText="1"/>
    </xf>
    <xf numFmtId="0" fontId="19" fillId="4" borderId="7" xfId="0" applyFont="1" applyFill="1" applyBorder="1" applyAlignment="1">
      <alignment horizontal="justify" vertical="center" wrapText="1"/>
    </xf>
    <xf numFmtId="176" fontId="20" fillId="4" borderId="9" xfId="0" applyNumberFormat="1" applyFont="1" applyFill="1" applyBorder="1" applyAlignment="1">
      <alignment horizontal="right" vertical="center" wrapText="1"/>
    </xf>
    <xf numFmtId="0" fontId="21" fillId="4" borderId="10" xfId="0" applyFont="1" applyFill="1" applyBorder="1" applyAlignment="1">
      <alignment horizontal="left" vertical="center" wrapText="1"/>
    </xf>
    <xf numFmtId="0" fontId="19" fillId="4" borderId="9" xfId="0" applyFont="1" applyFill="1" applyBorder="1" applyAlignment="1">
      <alignment horizontal="justify" vertical="center" wrapText="1"/>
    </xf>
    <xf numFmtId="176" fontId="20" fillId="4" borderId="11" xfId="0" applyNumberFormat="1" applyFont="1" applyFill="1" applyBorder="1" applyAlignment="1">
      <alignment horizontal="right" vertical="center" wrapText="1"/>
    </xf>
    <xf numFmtId="0" fontId="23" fillId="3" borderId="12" xfId="0" applyFont="1" applyFill="1" applyBorder="1" applyAlignment="1">
      <alignment horizontal="center" vertical="center" wrapText="1"/>
    </xf>
    <xf numFmtId="176" fontId="20" fillId="4" borderId="10" xfId="0" applyNumberFormat="1" applyFont="1" applyFill="1" applyBorder="1" applyAlignment="1">
      <alignment horizontal="right" vertical="center" wrapText="1"/>
    </xf>
    <xf numFmtId="0" fontId="21" fillId="4" borderId="15" xfId="0" applyFont="1" applyFill="1" applyBorder="1" applyAlignment="1">
      <alignment horizontal="left" vertical="center" wrapText="1"/>
    </xf>
    <xf numFmtId="0" fontId="19" fillId="4" borderId="16" xfId="0" applyFont="1" applyFill="1" applyBorder="1" applyAlignment="1">
      <alignment horizontal="justify" vertical="center" wrapText="1"/>
    </xf>
    <xf numFmtId="176" fontId="20" fillId="4" borderId="19" xfId="0" applyNumberFormat="1" applyFont="1" applyFill="1" applyBorder="1" applyAlignment="1">
      <alignment horizontal="right" vertical="center" wrapText="1"/>
    </xf>
    <xf numFmtId="0" fontId="19" fillId="4" borderId="20" xfId="0" applyFont="1" applyFill="1" applyBorder="1" applyAlignment="1">
      <alignment horizontal="justify" vertical="center" wrapText="1"/>
    </xf>
    <xf numFmtId="176" fontId="20" fillId="4" borderId="21" xfId="0" applyNumberFormat="1" applyFont="1" applyFill="1" applyBorder="1" applyAlignment="1">
      <alignment horizontal="right" vertical="center" wrapText="1"/>
    </xf>
    <xf numFmtId="0" fontId="19" fillId="4" borderId="11" xfId="0" applyFont="1" applyFill="1" applyBorder="1" applyAlignment="1">
      <alignment horizontal="justify" vertical="center" wrapText="1"/>
    </xf>
    <xf numFmtId="0" fontId="15" fillId="4" borderId="0" xfId="0" applyFont="1" applyFill="1" applyAlignment="1">
      <alignment horizontal="center" vertical="center" wrapText="1"/>
    </xf>
    <xf numFmtId="0" fontId="25" fillId="4" borderId="17" xfId="0" applyFont="1" applyFill="1" applyBorder="1" applyAlignment="1">
      <alignment vertical="center" wrapText="1"/>
    </xf>
    <xf numFmtId="0" fontId="28" fillId="0" borderId="0" xfId="0" applyFont="1">
      <alignment vertical="center"/>
    </xf>
    <xf numFmtId="0" fontId="29" fillId="0" borderId="0" xfId="0" applyFont="1">
      <alignment vertical="center"/>
    </xf>
    <xf numFmtId="0" fontId="30" fillId="0" borderId="0" xfId="0" applyFont="1" applyAlignment="1">
      <alignment vertical="center" wrapText="1"/>
    </xf>
    <xf numFmtId="0" fontId="4" fillId="0" borderId="0" xfId="0" applyFont="1" applyAlignment="1">
      <alignment horizontal="right" vertical="center" wrapText="1"/>
    </xf>
    <xf numFmtId="0" fontId="28" fillId="0" borderId="0" xfId="0" applyFont="1" applyAlignment="1">
      <alignment horizontal="left" vertical="center"/>
    </xf>
    <xf numFmtId="0" fontId="27" fillId="0" borderId="0" xfId="0" applyFont="1" applyAlignment="1">
      <alignment horizontal="left" vertical="center" wrapText="1"/>
    </xf>
    <xf numFmtId="0" fontId="24" fillId="0" borderId="0" xfId="0" applyFont="1">
      <alignment vertical="center"/>
    </xf>
    <xf numFmtId="0" fontId="24" fillId="0" borderId="0" xfId="0" applyFont="1" applyAlignment="1">
      <alignment horizontal="left" vertical="center"/>
    </xf>
    <xf numFmtId="0" fontId="16" fillId="0" borderId="0" xfId="0" applyFont="1" applyAlignment="1">
      <alignment horizontal="left" vertical="center" wrapText="1"/>
    </xf>
    <xf numFmtId="0" fontId="9" fillId="0" borderId="0" xfId="0" applyFont="1" applyAlignment="1">
      <alignment horizontal="right" vertical="center" wrapText="1"/>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326572</xdr:colOff>
      <xdr:row>30</xdr:row>
      <xdr:rowOff>41413</xdr:rowOff>
    </xdr:from>
    <xdr:to>
      <xdr:col>6</xdr:col>
      <xdr:colOff>1</xdr:colOff>
      <xdr:row>37</xdr:row>
      <xdr:rowOff>179294</xdr:rowOff>
    </xdr:to>
    <xdr:sp macro="" textlink="">
      <xdr:nvSpPr>
        <xdr:cNvPr id="2" name="テキスト ボックス 1">
          <a:extLst>
            <a:ext uri="{FF2B5EF4-FFF2-40B4-BE49-F238E27FC236}">
              <a16:creationId xmlns:a16="http://schemas.microsoft.com/office/drawing/2014/main" id="{3A7D0C90-AA30-4942-BA29-997B8B5C02C0}"/>
            </a:ext>
          </a:extLst>
        </xdr:cNvPr>
        <xdr:cNvSpPr txBox="1"/>
      </xdr:nvSpPr>
      <xdr:spPr>
        <a:xfrm>
          <a:off x="1759858" y="7325770"/>
          <a:ext cx="6386286" cy="193402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a:solidFill>
              <a:srgbClr val="FF0000"/>
            </a:solidFill>
          </a:endParaRPr>
        </a:p>
      </xdr:txBody>
    </xdr:sp>
    <xdr:clientData/>
  </xdr:twoCellAnchor>
  <xdr:oneCellAnchor>
    <xdr:from>
      <xdr:col>2</xdr:col>
      <xdr:colOff>683071</xdr:colOff>
      <xdr:row>30</xdr:row>
      <xdr:rowOff>96956</xdr:rowOff>
    </xdr:from>
    <xdr:ext cx="3299286" cy="564514"/>
    <xdr:sp macro="" textlink="">
      <xdr:nvSpPr>
        <xdr:cNvPr id="3" name="テキスト ボックス 2">
          <a:extLst>
            <a:ext uri="{FF2B5EF4-FFF2-40B4-BE49-F238E27FC236}">
              <a16:creationId xmlns:a16="http://schemas.microsoft.com/office/drawing/2014/main" id="{EBF3CA23-94BD-4F8D-9475-F82C5FACCAAD}"/>
            </a:ext>
          </a:extLst>
        </xdr:cNvPr>
        <xdr:cNvSpPr txBox="1"/>
      </xdr:nvSpPr>
      <xdr:spPr>
        <a:xfrm>
          <a:off x="2116357" y="7381313"/>
          <a:ext cx="3299286"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この枠内のセルは自動計算となりますので、</a:t>
          </a:r>
          <a:endParaRPr kumimoji="1" lang="en-US" altLang="ja-JP" sz="1100">
            <a:solidFill>
              <a:srgbClr val="FF0000"/>
            </a:solidFill>
          </a:endParaRPr>
        </a:p>
        <a:p>
          <a:r>
            <a:rPr kumimoji="1" lang="ja-JP" altLang="en-US" sz="1100">
              <a:solidFill>
                <a:srgbClr val="FF0000"/>
              </a:solidFill>
            </a:rPr>
            <a:t>変更しないでください。</a:t>
          </a:r>
        </a:p>
      </xdr:txBody>
    </xdr:sp>
    <xdr:clientData/>
  </xdr:oneCellAnchor>
  <xdr:twoCellAnchor>
    <xdr:from>
      <xdr:col>2</xdr:col>
      <xdr:colOff>859118</xdr:colOff>
      <xdr:row>33</xdr:row>
      <xdr:rowOff>201706</xdr:rowOff>
    </xdr:from>
    <xdr:to>
      <xdr:col>3</xdr:col>
      <xdr:colOff>248478</xdr:colOff>
      <xdr:row>35</xdr:row>
      <xdr:rowOff>209176</xdr:rowOff>
    </xdr:to>
    <xdr:sp macro="" textlink="">
      <xdr:nvSpPr>
        <xdr:cNvPr id="4" name="吹き出し: 折線 (枠なし) 3">
          <a:extLst>
            <a:ext uri="{FF2B5EF4-FFF2-40B4-BE49-F238E27FC236}">
              <a16:creationId xmlns:a16="http://schemas.microsoft.com/office/drawing/2014/main" id="{0D8AF99C-FA79-4EE4-8FEF-47F10F373B18}"/>
            </a:ext>
          </a:extLst>
        </xdr:cNvPr>
        <xdr:cNvSpPr/>
      </xdr:nvSpPr>
      <xdr:spPr>
        <a:xfrm flipH="1">
          <a:off x="1983068" y="7745506"/>
          <a:ext cx="246610" cy="464670"/>
        </a:xfrm>
        <a:prstGeom prst="callout2">
          <a:avLst>
            <a:gd name="adj1" fmla="val 62500"/>
            <a:gd name="adj2" fmla="val -2833"/>
            <a:gd name="adj3" fmla="val 59375"/>
            <a:gd name="adj4" fmla="val -967"/>
            <a:gd name="adj5" fmla="val 141518"/>
            <a:gd name="adj6" fmla="val -44486"/>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a:t>
          </a:r>
          <a:r>
            <a:rPr kumimoji="1" lang="en-US" altLang="ja-JP" sz="900">
              <a:solidFill>
                <a:srgbClr val="FF0000"/>
              </a:solidFill>
            </a:rPr>
            <a:t>1</a:t>
          </a:r>
          <a:r>
            <a:rPr kumimoji="1" lang="ja-JP" altLang="en-US" sz="900">
              <a:solidFill>
                <a:srgbClr val="FF0000"/>
              </a:solidFill>
            </a:rPr>
            <a:t>年目）」に</a:t>
          </a:r>
          <a:r>
            <a:rPr kumimoji="1" lang="ja-JP" altLang="en-US" sz="900" b="1">
              <a:solidFill>
                <a:srgbClr val="FF0000"/>
              </a:solidFill>
            </a:rPr>
            <a:t>同じ金額を記入</a:t>
          </a:r>
          <a:endParaRPr kumimoji="1" lang="en-US" altLang="ja-JP" sz="900" b="1">
            <a:solidFill>
              <a:srgbClr val="FF0000"/>
            </a:solidFill>
          </a:endParaRPr>
        </a:p>
      </xdr:txBody>
    </xdr:sp>
    <xdr:clientData/>
  </xdr:twoCellAnchor>
  <xdr:twoCellAnchor>
    <xdr:from>
      <xdr:col>2</xdr:col>
      <xdr:colOff>407974</xdr:colOff>
      <xdr:row>75</xdr:row>
      <xdr:rowOff>156537</xdr:rowOff>
    </xdr:from>
    <xdr:to>
      <xdr:col>6</xdr:col>
      <xdr:colOff>58164</xdr:colOff>
      <xdr:row>85</xdr:row>
      <xdr:rowOff>21879</xdr:rowOff>
    </xdr:to>
    <xdr:sp macro="" textlink="">
      <xdr:nvSpPr>
        <xdr:cNvPr id="5" name="テキスト ボックス 4">
          <a:extLst>
            <a:ext uri="{FF2B5EF4-FFF2-40B4-BE49-F238E27FC236}">
              <a16:creationId xmlns:a16="http://schemas.microsoft.com/office/drawing/2014/main" id="{08EED46F-FE25-4C99-842A-BB695B4959E9}"/>
            </a:ext>
          </a:extLst>
        </xdr:cNvPr>
        <xdr:cNvSpPr txBox="1"/>
      </xdr:nvSpPr>
      <xdr:spPr>
        <a:xfrm>
          <a:off x="1841260" y="18943466"/>
          <a:ext cx="6363047" cy="268655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a:solidFill>
              <a:srgbClr val="FF0000"/>
            </a:solidFill>
          </a:endParaRPr>
        </a:p>
      </xdr:txBody>
    </xdr:sp>
    <xdr:clientData/>
  </xdr:twoCellAnchor>
  <xdr:oneCellAnchor>
    <xdr:from>
      <xdr:col>2</xdr:col>
      <xdr:colOff>600075</xdr:colOff>
      <xdr:row>77</xdr:row>
      <xdr:rowOff>219075</xdr:rowOff>
    </xdr:from>
    <xdr:ext cx="2925223" cy="564514"/>
    <xdr:sp macro="" textlink="">
      <xdr:nvSpPr>
        <xdr:cNvPr id="6" name="テキスト ボックス 5">
          <a:extLst>
            <a:ext uri="{FF2B5EF4-FFF2-40B4-BE49-F238E27FC236}">
              <a16:creationId xmlns:a16="http://schemas.microsoft.com/office/drawing/2014/main" id="{6BB8AB7F-E09D-4A23-8CAE-C17AF2D756B1}"/>
            </a:ext>
          </a:extLst>
        </xdr:cNvPr>
        <xdr:cNvSpPr txBox="1"/>
      </xdr:nvSpPr>
      <xdr:spPr>
        <a:xfrm>
          <a:off x="1920875" y="16678275"/>
          <a:ext cx="292522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この枠内のセルは自動計算となりますので、</a:t>
          </a:r>
          <a:endParaRPr kumimoji="1" lang="en-US" altLang="ja-JP" sz="1100">
            <a:solidFill>
              <a:srgbClr val="FF0000"/>
            </a:solidFill>
          </a:endParaRPr>
        </a:p>
        <a:p>
          <a:r>
            <a:rPr kumimoji="1" lang="ja-JP" altLang="en-US" sz="1100">
              <a:solidFill>
                <a:srgbClr val="FF0000"/>
              </a:solidFill>
            </a:rPr>
            <a:t>変更しないでください。</a:t>
          </a:r>
        </a:p>
      </xdr:txBody>
    </xdr:sp>
    <xdr:clientData/>
  </xdr:oneCellAnchor>
  <xdr:twoCellAnchor>
    <xdr:from>
      <xdr:col>2</xdr:col>
      <xdr:colOff>971175</xdr:colOff>
      <xdr:row>81</xdr:row>
      <xdr:rowOff>207962</xdr:rowOff>
    </xdr:from>
    <xdr:to>
      <xdr:col>3</xdr:col>
      <xdr:colOff>462650</xdr:colOff>
      <xdr:row>82</xdr:row>
      <xdr:rowOff>156882</xdr:rowOff>
    </xdr:to>
    <xdr:sp macro="" textlink="">
      <xdr:nvSpPr>
        <xdr:cNvPr id="7" name="吹き出し: 折線 (枠なし) 6">
          <a:extLst>
            <a:ext uri="{FF2B5EF4-FFF2-40B4-BE49-F238E27FC236}">
              <a16:creationId xmlns:a16="http://schemas.microsoft.com/office/drawing/2014/main" id="{047C77BC-2E6B-433E-BD01-8A8DF6C81BFF}"/>
            </a:ext>
          </a:extLst>
        </xdr:cNvPr>
        <xdr:cNvSpPr/>
      </xdr:nvSpPr>
      <xdr:spPr>
        <a:xfrm flipH="1">
          <a:off x="1980825" y="17581562"/>
          <a:ext cx="463025" cy="177520"/>
        </a:xfrm>
        <a:prstGeom prst="callout2">
          <a:avLst>
            <a:gd name="adj1" fmla="val 62500"/>
            <a:gd name="adj2" fmla="val -2833"/>
            <a:gd name="adj3" fmla="val 59375"/>
            <a:gd name="adj4" fmla="val -967"/>
            <a:gd name="adj5" fmla="val 52234"/>
            <a:gd name="adj6" fmla="val -29650"/>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a:t>
          </a:r>
          <a:r>
            <a:rPr kumimoji="1" lang="en-US" altLang="ja-JP" sz="900">
              <a:solidFill>
                <a:srgbClr val="FF0000"/>
              </a:solidFill>
            </a:rPr>
            <a:t>2</a:t>
          </a:r>
          <a:r>
            <a:rPr kumimoji="1" lang="ja-JP" altLang="en-US" sz="900">
              <a:solidFill>
                <a:srgbClr val="FF0000"/>
              </a:solidFill>
            </a:rPr>
            <a:t>年目）」に</a:t>
          </a:r>
          <a:r>
            <a:rPr kumimoji="1" lang="ja-JP" altLang="en-US" sz="900" b="1">
              <a:solidFill>
                <a:srgbClr val="FF0000"/>
              </a:solidFill>
            </a:rPr>
            <a:t>同じ金額を記入</a:t>
          </a:r>
          <a:endParaRPr kumimoji="1" lang="en-US" altLang="ja-JP" sz="900" b="1">
            <a:solidFill>
              <a:srgbClr val="FF0000"/>
            </a:solidFill>
          </a:endParaRPr>
        </a:p>
      </xdr:txBody>
    </xdr:sp>
    <xdr:clientData/>
  </xdr:twoCellAnchor>
  <xdr:twoCellAnchor>
    <xdr:from>
      <xdr:col>2</xdr:col>
      <xdr:colOff>963700</xdr:colOff>
      <xdr:row>83</xdr:row>
      <xdr:rowOff>179294</xdr:rowOff>
    </xdr:from>
    <xdr:to>
      <xdr:col>3</xdr:col>
      <xdr:colOff>597641</xdr:colOff>
      <xdr:row>85</xdr:row>
      <xdr:rowOff>22412</xdr:rowOff>
    </xdr:to>
    <xdr:sp macro="" textlink="">
      <xdr:nvSpPr>
        <xdr:cNvPr id="8" name="吹き出し: 折線 (枠なし) 7">
          <a:extLst>
            <a:ext uri="{FF2B5EF4-FFF2-40B4-BE49-F238E27FC236}">
              <a16:creationId xmlns:a16="http://schemas.microsoft.com/office/drawing/2014/main" id="{475481E2-A317-41FF-8D85-2D4F96EC30EA}"/>
            </a:ext>
          </a:extLst>
        </xdr:cNvPr>
        <xdr:cNvSpPr/>
      </xdr:nvSpPr>
      <xdr:spPr>
        <a:xfrm flipH="1">
          <a:off x="1979700" y="18010094"/>
          <a:ext cx="599141" cy="300318"/>
        </a:xfrm>
        <a:prstGeom prst="callout2">
          <a:avLst>
            <a:gd name="adj1" fmla="val 62500"/>
            <a:gd name="adj2" fmla="val -2833"/>
            <a:gd name="adj3" fmla="val 59375"/>
            <a:gd name="adj4" fmla="val -967"/>
            <a:gd name="adj5" fmla="val 7349"/>
            <a:gd name="adj6" fmla="val -24793"/>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「応募金額（合計金額）」に</a:t>
          </a:r>
          <a:r>
            <a:rPr kumimoji="1" lang="ja-JP" altLang="en-US" sz="900" b="1">
              <a:solidFill>
                <a:srgbClr val="FF0000"/>
              </a:solidFill>
            </a:rPr>
            <a:t>同じ金額を記入</a:t>
          </a:r>
          <a:endParaRPr kumimoji="1" lang="en-US" altLang="ja-JP" sz="900" b="1">
            <a:solidFill>
              <a:srgbClr val="FF0000"/>
            </a:solidFill>
          </a:endParaRPr>
        </a:p>
        <a:p>
          <a:pPr algn="l"/>
          <a:r>
            <a:rPr kumimoji="1" lang="en-US" altLang="ja-JP" sz="900" b="1">
              <a:solidFill>
                <a:srgbClr val="FF0000"/>
              </a:solidFill>
            </a:rPr>
            <a:t>※</a:t>
          </a:r>
          <a:r>
            <a:rPr kumimoji="1" lang="ja-JP" altLang="en-US" sz="900" b="1">
              <a:solidFill>
                <a:srgbClr val="FF0000"/>
              </a:solidFill>
            </a:rPr>
            <a:t>応募金額の合計金額は、必ず</a:t>
          </a:r>
          <a:r>
            <a:rPr kumimoji="1" lang="en-US" altLang="ja-JP" sz="900" b="1">
              <a:solidFill>
                <a:srgbClr val="FF0000"/>
              </a:solidFill>
            </a:rPr>
            <a:t>300</a:t>
          </a:r>
          <a:r>
            <a:rPr kumimoji="1" lang="ja-JP" altLang="en-US" sz="900" b="1">
              <a:solidFill>
                <a:srgbClr val="FF0000"/>
              </a:solidFill>
            </a:rPr>
            <a:t>万円以内としてください。</a:t>
          </a:r>
          <a:endParaRPr kumimoji="1" lang="en-US" altLang="ja-JP" sz="900" b="1">
            <a:solidFill>
              <a:srgbClr val="FF0000"/>
            </a:solidFill>
          </a:endParaRPr>
        </a:p>
      </xdr:txBody>
    </xdr:sp>
    <xdr:clientData/>
  </xdr:twoCellAnchor>
  <xdr:twoCellAnchor>
    <xdr:from>
      <xdr:col>3</xdr:col>
      <xdr:colOff>23091</xdr:colOff>
      <xdr:row>2</xdr:row>
      <xdr:rowOff>92364</xdr:rowOff>
    </xdr:from>
    <xdr:to>
      <xdr:col>6</xdr:col>
      <xdr:colOff>0</xdr:colOff>
      <xdr:row>4</xdr:row>
      <xdr:rowOff>173350</xdr:rowOff>
    </xdr:to>
    <xdr:sp macro="" textlink="">
      <xdr:nvSpPr>
        <xdr:cNvPr id="9" name="テキスト ボックス 8">
          <a:extLst>
            <a:ext uri="{FF2B5EF4-FFF2-40B4-BE49-F238E27FC236}">
              <a16:creationId xmlns:a16="http://schemas.microsoft.com/office/drawing/2014/main" id="{4AC28DA5-B279-4037-83DB-C6BA848F205F}"/>
            </a:ext>
          </a:extLst>
        </xdr:cNvPr>
        <xdr:cNvSpPr txBox="1"/>
      </xdr:nvSpPr>
      <xdr:spPr>
        <a:xfrm>
          <a:off x="2004291" y="549564"/>
          <a:ext cx="1958109" cy="538186"/>
        </a:xfrm>
        <a:prstGeom prst="rect">
          <a:avLst/>
        </a:prstGeom>
        <a:solidFill>
          <a:srgbClr val="00B05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p>
      </xdr:txBody>
    </xdr:sp>
    <xdr:clientData/>
  </xdr:twoCellAnchor>
  <xdr:twoCellAnchor>
    <xdr:from>
      <xdr:col>2</xdr:col>
      <xdr:colOff>496454</xdr:colOff>
      <xdr:row>13</xdr:row>
      <xdr:rowOff>219364</xdr:rowOff>
    </xdr:from>
    <xdr:to>
      <xdr:col>3</xdr:col>
      <xdr:colOff>172600</xdr:colOff>
      <xdr:row>17</xdr:row>
      <xdr:rowOff>105945</xdr:rowOff>
    </xdr:to>
    <xdr:sp macro="" textlink="">
      <xdr:nvSpPr>
        <xdr:cNvPr id="10" name="角丸四角形吹き出し 10">
          <a:extLst>
            <a:ext uri="{FF2B5EF4-FFF2-40B4-BE49-F238E27FC236}">
              <a16:creationId xmlns:a16="http://schemas.microsoft.com/office/drawing/2014/main" id="{940ECC3A-8C0B-41A5-8CD2-451299F72570}"/>
            </a:ext>
          </a:extLst>
        </xdr:cNvPr>
        <xdr:cNvSpPr/>
      </xdr:nvSpPr>
      <xdr:spPr>
        <a:xfrm>
          <a:off x="1817254" y="3191164"/>
          <a:ext cx="336546" cy="800981"/>
        </a:xfrm>
        <a:prstGeom prst="wedgeRoundRectCallout">
          <a:avLst>
            <a:gd name="adj1" fmla="val -84008"/>
            <a:gd name="adj2" fmla="val -58253"/>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rgbClr val="FF0000"/>
              </a:solidFill>
            </a:rPr>
            <a:t>費目名はプルダウン方式で選べるようにしていますが、 貴団体で使用している費目名を記入していただいても結構です。</a:t>
          </a:r>
          <a:endParaRPr kumimoji="1" lang="ja-JP" altLang="en-US" sz="1000">
            <a:solidFill>
              <a:srgbClr val="FF0000"/>
            </a:solidFill>
          </a:endParaRPr>
        </a:p>
      </xdr:txBody>
    </xdr:sp>
    <xdr:clientData/>
  </xdr:twoCellAnchor>
  <xdr:twoCellAnchor>
    <xdr:from>
      <xdr:col>2</xdr:col>
      <xdr:colOff>308429</xdr:colOff>
      <xdr:row>38</xdr:row>
      <xdr:rowOff>26391</xdr:rowOff>
    </xdr:from>
    <xdr:to>
      <xdr:col>6</xdr:col>
      <xdr:colOff>2</xdr:colOff>
      <xdr:row>43</xdr:row>
      <xdr:rowOff>133597</xdr:rowOff>
    </xdr:to>
    <xdr:sp macro="" textlink="">
      <xdr:nvSpPr>
        <xdr:cNvPr id="12" name="テキスト ボックス 11">
          <a:extLst>
            <a:ext uri="{FF2B5EF4-FFF2-40B4-BE49-F238E27FC236}">
              <a16:creationId xmlns:a16="http://schemas.microsoft.com/office/drawing/2014/main" id="{0A6BD5D3-7D46-46EC-97BF-31A97921B235}"/>
            </a:ext>
          </a:extLst>
        </xdr:cNvPr>
        <xdr:cNvSpPr txBox="1"/>
      </xdr:nvSpPr>
      <xdr:spPr>
        <a:xfrm>
          <a:off x="1741715" y="9424391"/>
          <a:ext cx="6404430" cy="1649349"/>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050">
              <a:solidFill>
                <a:schemeClr val="dk1"/>
              </a:solidFill>
              <a:effectLst/>
              <a:latin typeface="+mn-lt"/>
              <a:ea typeface="+mn-ea"/>
              <a:cs typeface="+mn-cs"/>
            </a:rPr>
            <a:t>以下の費目は助成の対象となりませんのでご注意ください。</a:t>
          </a:r>
          <a:endParaRPr lang="ja-JP" altLang="ja-JP" sz="900">
            <a:effectLst/>
          </a:endParaRPr>
        </a:p>
        <a:p>
          <a:r>
            <a:rPr lang="ja-JP" altLang="ja-JP" sz="1050">
              <a:solidFill>
                <a:sysClr val="windowText" lastClr="000000"/>
              </a:solidFill>
              <a:effectLst/>
              <a:latin typeface="+mn-lt"/>
              <a:ea typeface="+mn-ea"/>
              <a:cs typeface="+mn-cs"/>
            </a:rPr>
            <a:t>・プロジェクトとは直接的に関係がない日常的に使用するパソコン、プリンターなどの事務用</a:t>
          </a:r>
          <a:r>
            <a:rPr lang="ja-JP" altLang="en-US" sz="1050">
              <a:solidFill>
                <a:sysClr val="windowText" lastClr="000000"/>
              </a:solidFill>
              <a:effectLst/>
              <a:latin typeface="+mn-lt"/>
              <a:ea typeface="+mn-ea"/>
              <a:cs typeface="+mn-cs"/>
            </a:rPr>
            <a:t>品</a:t>
          </a:r>
          <a:r>
            <a:rPr lang="ja-JP" altLang="ja-JP" sz="1050">
              <a:solidFill>
                <a:sysClr val="windowText" lastClr="000000"/>
              </a:solidFill>
              <a:effectLst/>
              <a:latin typeface="+mn-lt"/>
              <a:ea typeface="+mn-ea"/>
              <a:cs typeface="+mn-cs"/>
            </a:rPr>
            <a:t>、備品</a:t>
          </a:r>
          <a:endParaRPr lang="ja-JP" altLang="ja-JP" sz="900">
            <a:solidFill>
              <a:sysClr val="windowText" lastClr="000000"/>
            </a:solidFill>
            <a:effectLst/>
          </a:endParaRPr>
        </a:p>
        <a:p>
          <a:r>
            <a:rPr lang="ja-JP" altLang="ja-JP" sz="1050">
              <a:solidFill>
                <a:sysClr val="windowText" lastClr="000000"/>
              </a:solidFill>
              <a:effectLst/>
              <a:latin typeface="+mn-lt"/>
              <a:ea typeface="+mn-ea"/>
              <a:cs typeface="+mn-cs"/>
            </a:rPr>
            <a:t>・資産価値があり売却可能なもの（乗用車、音響設備など）。</a:t>
          </a:r>
          <a:endParaRPr lang="ja-JP" altLang="ja-JP" sz="900">
            <a:solidFill>
              <a:sysClr val="windowText" lastClr="000000"/>
            </a:solidFill>
            <a:effectLst/>
          </a:endParaRPr>
        </a:p>
        <a:p>
          <a:r>
            <a:rPr lang="ja-JP" altLang="ja-JP" sz="1050">
              <a:solidFill>
                <a:schemeClr val="dk1"/>
              </a:solidFill>
              <a:effectLst/>
              <a:latin typeface="+mn-lt"/>
              <a:ea typeface="+mn-ea"/>
              <a:cs typeface="+mn-cs"/>
            </a:rPr>
            <a:t>・１点３０万円を超えるような機材・備品</a:t>
          </a:r>
          <a:endParaRPr lang="ja-JP" altLang="ja-JP" sz="900">
            <a:effectLst/>
          </a:endParaRPr>
        </a:p>
        <a:p>
          <a:r>
            <a:rPr lang="ja-JP" altLang="ja-JP" sz="1050">
              <a:solidFill>
                <a:schemeClr val="dk1"/>
              </a:solidFill>
              <a:effectLst/>
              <a:latin typeface="+mn-lt"/>
              <a:ea typeface="+mn-ea"/>
              <a:cs typeface="+mn-cs"/>
            </a:rPr>
            <a:t>・会議での弁</a:t>
          </a:r>
          <a:r>
            <a:rPr lang="ja-JP" altLang="ja-JP" sz="1050">
              <a:solidFill>
                <a:sysClr val="windowText" lastClr="000000"/>
              </a:solidFill>
              <a:effectLst/>
              <a:latin typeface="+mn-lt"/>
              <a:ea typeface="+mn-ea"/>
              <a:cs typeface="+mn-cs"/>
            </a:rPr>
            <a:t>当代や懇親会費などの飲食費（熱中症対策</a:t>
          </a:r>
          <a:r>
            <a:rPr lang="ja-JP" altLang="en-US" sz="1050">
              <a:solidFill>
                <a:sysClr val="windowText" lastClr="000000"/>
              </a:solidFill>
              <a:effectLst/>
              <a:latin typeface="+mn-lt"/>
              <a:ea typeface="+mn-ea"/>
              <a:cs typeface="+mn-cs"/>
            </a:rPr>
            <a:t>等</a:t>
          </a:r>
          <a:r>
            <a:rPr lang="ja-JP" altLang="ja-JP" sz="1050">
              <a:solidFill>
                <a:sysClr val="windowText" lastClr="000000"/>
              </a:solidFill>
              <a:effectLst/>
              <a:latin typeface="+mn-lt"/>
              <a:ea typeface="+mn-ea"/>
              <a:cs typeface="+mn-cs"/>
            </a:rPr>
            <a:t>の飲料代は可）</a:t>
          </a:r>
          <a:endParaRPr lang="ja-JP" altLang="ja-JP" sz="900">
            <a:solidFill>
              <a:sysClr val="windowText" lastClr="000000"/>
            </a:solidFill>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7335-6E64-4C0D-86DB-E55C6C3B4AEF}">
  <dimension ref="B1:F85"/>
  <sheetViews>
    <sheetView tabSelected="1" view="pageLayout" topLeftCell="A4" zoomScale="115" zoomScaleNormal="70" zoomScaleSheetLayoutView="70" zoomScalePageLayoutView="115" workbookViewId="0">
      <selection activeCell="C7" sqref="C7"/>
    </sheetView>
  </sheetViews>
  <sheetFormatPr defaultRowHeight="18.75"/>
  <cols>
    <col min="1" max="1" width="2.75" customWidth="1"/>
    <col min="2" max="2" width="15.625" style="1" customWidth="1"/>
    <col min="3" max="3" width="51.5" customWidth="1"/>
    <col min="4" max="4" width="17.375" customWidth="1"/>
    <col min="5" max="5" width="2.5" customWidth="1"/>
    <col min="6" max="6" width="15" customWidth="1"/>
    <col min="7" max="7" width="1.375" customWidth="1"/>
  </cols>
  <sheetData>
    <row r="1" spans="2:6">
      <c r="B1" s="71" t="s">
        <v>49</v>
      </c>
      <c r="C1" s="70"/>
      <c r="D1" s="70"/>
      <c r="E1" s="70"/>
      <c r="F1" s="70"/>
    </row>
    <row r="2" spans="2:6" ht="24.95" customHeight="1">
      <c r="B2" s="75" t="s">
        <v>48</v>
      </c>
      <c r="C2" s="75"/>
      <c r="D2" s="75"/>
      <c r="E2" s="75"/>
      <c r="F2" s="75"/>
    </row>
    <row r="3" spans="2:6" ht="19.5" thickBot="1">
      <c r="B3" s="48"/>
      <c r="C3" s="45"/>
      <c r="D3" s="45"/>
      <c r="E3" s="45"/>
      <c r="F3" s="45"/>
    </row>
    <row r="4" spans="2:6" ht="19.5" thickBot="1">
      <c r="B4" s="47" t="s">
        <v>30</v>
      </c>
      <c r="C4" s="69" t="s">
        <v>52</v>
      </c>
      <c r="D4" s="45"/>
      <c r="E4" s="45"/>
      <c r="F4" s="68" t="s">
        <v>29</v>
      </c>
    </row>
    <row r="5" spans="2:6" ht="19.5" thickBot="1">
      <c r="B5" s="76" t="s">
        <v>28</v>
      </c>
      <c r="C5" s="76"/>
      <c r="D5" s="76"/>
      <c r="E5" s="76"/>
      <c r="F5" s="76"/>
    </row>
    <row r="6" spans="2:6" ht="24" thickTop="1" thickBot="1">
      <c r="B6" s="36" t="s">
        <v>14</v>
      </c>
      <c r="C6" s="34" t="s">
        <v>13</v>
      </c>
      <c r="D6" s="34" t="s">
        <v>12</v>
      </c>
      <c r="E6" s="38"/>
      <c r="F6" s="34" t="s">
        <v>36</v>
      </c>
    </row>
    <row r="7" spans="2:6">
      <c r="B7" s="67" t="s">
        <v>47</v>
      </c>
      <c r="C7" s="57" t="s">
        <v>46</v>
      </c>
      <c r="D7" s="66">
        <v>450000</v>
      </c>
      <c r="E7" s="42"/>
      <c r="F7" s="59">
        <v>300000</v>
      </c>
    </row>
    <row r="8" spans="2:6">
      <c r="B8" s="58" t="s">
        <v>27</v>
      </c>
      <c r="C8" s="57" t="s">
        <v>45</v>
      </c>
      <c r="D8" s="61">
        <v>100000</v>
      </c>
      <c r="E8" s="42"/>
      <c r="F8" s="61">
        <v>100000</v>
      </c>
    </row>
    <row r="9" spans="2:6">
      <c r="B9" s="65" t="s">
        <v>25</v>
      </c>
      <c r="C9" s="57" t="s">
        <v>44</v>
      </c>
      <c r="D9" s="64">
        <v>30000</v>
      </c>
      <c r="E9" s="42"/>
      <c r="F9" s="64">
        <v>30000</v>
      </c>
    </row>
    <row r="10" spans="2:6">
      <c r="B10" s="58" t="s">
        <v>19</v>
      </c>
      <c r="C10" s="57" t="s">
        <v>43</v>
      </c>
      <c r="D10" s="61">
        <v>400000</v>
      </c>
      <c r="E10" s="42"/>
      <c r="F10" s="61">
        <v>300000</v>
      </c>
    </row>
    <row r="11" spans="2:6" ht="21" customHeight="1">
      <c r="B11" s="58" t="s">
        <v>22</v>
      </c>
      <c r="C11" s="57" t="s">
        <v>42</v>
      </c>
      <c r="D11" s="61">
        <v>30000</v>
      </c>
      <c r="E11" s="42"/>
      <c r="F11" s="61">
        <v>30000</v>
      </c>
    </row>
    <row r="12" spans="2:6">
      <c r="B12" s="58" t="s">
        <v>41</v>
      </c>
      <c r="C12" s="57" t="s">
        <v>40</v>
      </c>
      <c r="D12" s="61">
        <v>20000</v>
      </c>
      <c r="E12" s="42"/>
      <c r="F12" s="61">
        <v>20000</v>
      </c>
    </row>
    <row r="13" spans="2:6">
      <c r="B13" s="58" t="s">
        <v>39</v>
      </c>
      <c r="C13" s="57" t="s">
        <v>38</v>
      </c>
      <c r="D13" s="61">
        <v>300000</v>
      </c>
      <c r="E13" s="42"/>
      <c r="F13" s="61">
        <v>300000</v>
      </c>
    </row>
    <row r="14" spans="2:6">
      <c r="B14" s="58"/>
      <c r="C14" s="57"/>
      <c r="D14" s="61"/>
      <c r="E14" s="42"/>
      <c r="F14" s="61"/>
    </row>
    <row r="15" spans="2:6">
      <c r="B15" s="58"/>
      <c r="C15" s="57"/>
      <c r="D15" s="61"/>
      <c r="E15" s="42"/>
      <c r="F15" s="61"/>
    </row>
    <row r="16" spans="2:6" ht="19.5" thickBot="1">
      <c r="B16" s="63"/>
      <c r="C16" s="62"/>
      <c r="D16" s="61"/>
      <c r="E16" s="42"/>
      <c r="F16" s="61"/>
    </row>
    <row r="17" spans="2:6" ht="20.25" thickTop="1" thickBot="1">
      <c r="B17" s="23"/>
      <c r="C17" s="5" t="s">
        <v>8</v>
      </c>
      <c r="D17" s="51">
        <f>SUM(D7:D16)</f>
        <v>1330000</v>
      </c>
      <c r="E17" s="52"/>
      <c r="F17" s="51">
        <f>SUM(F7:F16)</f>
        <v>1080000</v>
      </c>
    </row>
    <row r="18" spans="2:6" ht="20.25" thickTop="1" thickBot="1">
      <c r="B18" s="77" t="s">
        <v>17</v>
      </c>
      <c r="C18" s="77"/>
      <c r="D18" s="77"/>
      <c r="E18" s="77"/>
      <c r="F18" s="77"/>
    </row>
    <row r="19" spans="2:6" ht="24" thickTop="1" thickBot="1">
      <c r="B19" s="36" t="s">
        <v>14</v>
      </c>
      <c r="C19" s="34" t="s">
        <v>13</v>
      </c>
      <c r="D19" s="34" t="s">
        <v>12</v>
      </c>
      <c r="E19" s="38"/>
      <c r="F19" s="34" t="s">
        <v>36</v>
      </c>
    </row>
    <row r="20" spans="2:6">
      <c r="B20" s="58" t="s">
        <v>16</v>
      </c>
      <c r="C20" s="57" t="s">
        <v>50</v>
      </c>
      <c r="D20" s="59">
        <v>1350000</v>
      </c>
      <c r="E20" s="32"/>
      <c r="F20" s="59">
        <v>300000</v>
      </c>
    </row>
    <row r="21" spans="2:6">
      <c r="B21" s="58"/>
      <c r="C21" s="57"/>
      <c r="D21" s="56"/>
      <c r="E21" s="32"/>
      <c r="F21" s="56"/>
    </row>
    <row r="22" spans="2:6" ht="19.5" thickBot="1">
      <c r="B22" s="55"/>
      <c r="C22" s="54"/>
      <c r="D22" s="53"/>
      <c r="E22" s="32"/>
      <c r="F22" s="53"/>
    </row>
    <row r="23" spans="2:6" ht="20.25" thickTop="1" thickBot="1">
      <c r="B23" s="23"/>
      <c r="C23" s="5" t="s">
        <v>8</v>
      </c>
      <c r="D23" s="51">
        <f>SUM(D20:D22)</f>
        <v>1350000</v>
      </c>
      <c r="E23" s="52"/>
      <c r="F23" s="51">
        <f>SUM(F20:F22)</f>
        <v>300000</v>
      </c>
    </row>
    <row r="24" spans="2:6" ht="20.25" thickTop="1" thickBot="1">
      <c r="B24" s="80" t="s">
        <v>37</v>
      </c>
      <c r="C24" s="80"/>
      <c r="D24" s="80"/>
      <c r="E24" s="80"/>
      <c r="F24" s="80"/>
    </row>
    <row r="25" spans="2:6" ht="24" thickTop="1" thickBot="1">
      <c r="B25" s="36" t="s">
        <v>14</v>
      </c>
      <c r="C25" s="60" t="s">
        <v>13</v>
      </c>
      <c r="D25" s="60" t="s">
        <v>12</v>
      </c>
      <c r="E25" s="42"/>
      <c r="F25" s="60" t="s">
        <v>36</v>
      </c>
    </row>
    <row r="26" spans="2:6">
      <c r="B26" s="58" t="s">
        <v>10</v>
      </c>
      <c r="C26" s="57" t="s">
        <v>9</v>
      </c>
      <c r="D26" s="59">
        <v>120000</v>
      </c>
      <c r="E26" s="32"/>
      <c r="F26" s="59">
        <v>120000</v>
      </c>
    </row>
    <row r="27" spans="2:6">
      <c r="B27" s="58"/>
      <c r="C27" s="57"/>
      <c r="D27" s="56"/>
      <c r="E27" s="32"/>
      <c r="F27" s="56"/>
    </row>
    <row r="28" spans="2:6" ht="19.5" thickBot="1">
      <c r="B28" s="55"/>
      <c r="C28" s="54"/>
      <c r="D28" s="53"/>
      <c r="E28" s="32"/>
      <c r="F28" s="53"/>
    </row>
    <row r="29" spans="2:6" ht="20.25" thickTop="1" thickBot="1">
      <c r="B29" s="23"/>
      <c r="C29" s="5" t="s">
        <v>8</v>
      </c>
      <c r="D29" s="51">
        <f>SUM(D26:D28)</f>
        <v>120000</v>
      </c>
      <c r="E29" s="52"/>
      <c r="F29" s="51">
        <f>SUM(F26:F28)</f>
        <v>120000</v>
      </c>
    </row>
    <row r="30" spans="2:6" ht="20.25" thickTop="1" thickBot="1">
      <c r="B30" s="20" t="s">
        <v>7</v>
      </c>
    </row>
    <row r="31" spans="2:6">
      <c r="B31" s="19"/>
      <c r="C31" s="18"/>
      <c r="D31" s="18"/>
      <c r="E31" s="18"/>
      <c r="F31" s="18"/>
    </row>
    <row r="32" spans="2:6" ht="21.75" thickBot="1">
      <c r="B32" s="78" t="s">
        <v>35</v>
      </c>
      <c r="C32" s="78"/>
      <c r="D32" s="17" t="s">
        <v>5</v>
      </c>
      <c r="E32" s="17"/>
      <c r="F32" s="17" t="s">
        <v>4</v>
      </c>
    </row>
    <row r="33" spans="2:6" ht="20.25" thickTop="1" thickBot="1">
      <c r="B33" s="16"/>
      <c r="C33" s="15" t="s">
        <v>3</v>
      </c>
      <c r="D33" s="13">
        <f>D17+D23+D29</f>
        <v>2800000</v>
      </c>
      <c r="E33" s="14"/>
      <c r="F33" s="13">
        <f>F17+F23+F29</f>
        <v>1500000</v>
      </c>
    </row>
    <row r="34" spans="2:6" ht="19.5" thickTop="1">
      <c r="B34" s="12"/>
      <c r="C34" s="11"/>
      <c r="D34" s="11"/>
      <c r="E34" s="11"/>
      <c r="F34" s="11">
        <f>TRUNC(F33,-4)/10000</f>
        <v>150</v>
      </c>
    </row>
    <row r="35" spans="2:6">
      <c r="B35" s="79"/>
      <c r="C35" s="79"/>
      <c r="D35" s="79"/>
      <c r="E35" s="10"/>
      <c r="F35" s="9"/>
    </row>
    <row r="36" spans="2:6" ht="23.25" thickBot="1">
      <c r="B36" s="8"/>
      <c r="C36" s="8"/>
      <c r="D36" s="8"/>
      <c r="E36" s="8"/>
      <c r="F36" s="7" t="s">
        <v>34</v>
      </c>
    </row>
    <row r="37" spans="2:6" ht="26.25" thickTop="1" thickBot="1">
      <c r="B37" s="73" t="s">
        <v>33</v>
      </c>
      <c r="C37" s="73"/>
      <c r="D37" s="73"/>
      <c r="E37" s="3"/>
      <c r="F37" s="50" t="str">
        <f>F34&amp;"万円"</f>
        <v>150万円</v>
      </c>
    </row>
    <row r="38" spans="2:6" ht="25.5" thickTop="1">
      <c r="B38" s="5"/>
      <c r="C38" s="5"/>
      <c r="D38" s="5"/>
      <c r="E38" s="5"/>
      <c r="F38" s="49"/>
    </row>
    <row r="39" spans="2:6" ht="24.75">
      <c r="B39" s="5"/>
      <c r="C39" s="5"/>
      <c r="D39" s="5"/>
      <c r="E39" s="5"/>
      <c r="F39" s="49"/>
    </row>
    <row r="40" spans="2:6" ht="24.75">
      <c r="B40" s="5"/>
      <c r="C40" s="5"/>
      <c r="D40" s="5"/>
      <c r="E40" s="5"/>
      <c r="F40" s="49"/>
    </row>
    <row r="41" spans="2:6" ht="24.75">
      <c r="B41" s="5"/>
      <c r="C41" s="5"/>
      <c r="D41" s="5"/>
      <c r="E41" s="5"/>
      <c r="F41" s="49"/>
    </row>
    <row r="42" spans="2:6" ht="24.75">
      <c r="B42" s="5"/>
      <c r="C42" s="5"/>
      <c r="D42" s="5"/>
      <c r="E42" s="5"/>
      <c r="F42" s="49"/>
    </row>
    <row r="43" spans="2:6" ht="24.75">
      <c r="B43" s="5"/>
      <c r="C43" s="5"/>
      <c r="D43" s="5"/>
      <c r="E43" s="5"/>
      <c r="F43" s="49"/>
    </row>
    <row r="44" spans="2:6" ht="24.75">
      <c r="B44" s="5"/>
      <c r="C44" s="5"/>
      <c r="D44" s="5"/>
      <c r="E44" s="5"/>
      <c r="F44" s="49"/>
    </row>
    <row r="45" spans="2:6" ht="24.75">
      <c r="B45" s="5"/>
      <c r="C45" s="5"/>
      <c r="D45" s="5"/>
      <c r="E45" s="5"/>
      <c r="F45" s="49"/>
    </row>
    <row r="46" spans="2:6">
      <c r="B46" s="74" t="s">
        <v>32</v>
      </c>
      <c r="C46" s="74"/>
      <c r="D46" s="74"/>
      <c r="E46" s="74"/>
      <c r="F46" s="74"/>
    </row>
    <row r="47" spans="2:6" ht="23.45" customHeight="1">
      <c r="B47" s="75" t="s">
        <v>31</v>
      </c>
      <c r="C47" s="75"/>
      <c r="D47" s="75"/>
      <c r="E47" s="75"/>
      <c r="F47" s="75"/>
    </row>
    <row r="48" spans="2:6" ht="19.5" thickBot="1">
      <c r="B48" s="48"/>
      <c r="C48" s="45"/>
      <c r="D48" s="45"/>
      <c r="E48" s="45"/>
      <c r="F48" s="45"/>
    </row>
    <row r="49" spans="2:6" ht="19.5" thickBot="1">
      <c r="B49" s="47" t="s">
        <v>30</v>
      </c>
      <c r="C49" s="46" t="s">
        <v>53</v>
      </c>
      <c r="D49" s="45"/>
      <c r="E49" s="45"/>
      <c r="F49" s="44" t="s">
        <v>29</v>
      </c>
    </row>
    <row r="50" spans="2:6" ht="19.5" thickBot="1">
      <c r="B50" s="76" t="s">
        <v>28</v>
      </c>
      <c r="C50" s="76"/>
      <c r="D50" s="76"/>
      <c r="E50" s="76"/>
      <c r="F50" s="76"/>
    </row>
    <row r="51" spans="2:6" ht="24" thickTop="1" thickBot="1">
      <c r="B51" s="36" t="s">
        <v>14</v>
      </c>
      <c r="C51" s="34" t="s">
        <v>13</v>
      </c>
      <c r="D51" s="34" t="s">
        <v>12</v>
      </c>
      <c r="E51" s="38"/>
      <c r="F51" s="34" t="s">
        <v>11</v>
      </c>
    </row>
    <row r="52" spans="2:6">
      <c r="B52" s="43" t="s">
        <v>27</v>
      </c>
      <c r="C52" s="33" t="s">
        <v>26</v>
      </c>
      <c r="D52" s="37">
        <v>100000</v>
      </c>
      <c r="E52" s="42"/>
      <c r="F52" s="37">
        <v>100000</v>
      </c>
    </row>
    <row r="53" spans="2:6">
      <c r="B53" s="30" t="s">
        <v>25</v>
      </c>
      <c r="C53" s="29" t="s">
        <v>24</v>
      </c>
      <c r="D53" s="39">
        <v>30000</v>
      </c>
      <c r="E53" s="35"/>
      <c r="F53" s="39">
        <v>30000</v>
      </c>
    </row>
    <row r="54" spans="2:6">
      <c r="B54" s="30" t="s">
        <v>22</v>
      </c>
      <c r="C54" s="29" t="s">
        <v>23</v>
      </c>
      <c r="D54" s="39">
        <v>400000</v>
      </c>
      <c r="E54" s="35"/>
      <c r="F54" s="39">
        <v>400000</v>
      </c>
    </row>
    <row r="55" spans="2:6">
      <c r="B55" s="30" t="s">
        <v>22</v>
      </c>
      <c r="C55" s="29" t="s">
        <v>21</v>
      </c>
      <c r="D55" s="39">
        <v>50000</v>
      </c>
      <c r="E55" s="35"/>
      <c r="F55" s="39">
        <v>50000</v>
      </c>
    </row>
    <row r="56" spans="2:6">
      <c r="B56" s="30" t="s">
        <v>19</v>
      </c>
      <c r="C56" s="29" t="s">
        <v>20</v>
      </c>
      <c r="D56" s="39">
        <v>10000</v>
      </c>
      <c r="E56" s="35"/>
      <c r="F56" s="39">
        <v>0</v>
      </c>
    </row>
    <row r="57" spans="2:6">
      <c r="B57" s="30" t="s">
        <v>19</v>
      </c>
      <c r="C57" s="29" t="s">
        <v>18</v>
      </c>
      <c r="D57" s="39">
        <v>600000</v>
      </c>
      <c r="E57" s="35"/>
      <c r="F57" s="39">
        <v>500000</v>
      </c>
    </row>
    <row r="58" spans="2:6">
      <c r="B58" s="30"/>
      <c r="C58" s="29"/>
      <c r="D58" s="39"/>
      <c r="E58" s="35"/>
      <c r="F58" s="39"/>
    </row>
    <row r="59" spans="2:6">
      <c r="B59" s="30"/>
      <c r="C59" s="29"/>
      <c r="D59" s="39"/>
      <c r="E59" s="35"/>
      <c r="F59" s="39"/>
    </row>
    <row r="60" spans="2:6">
      <c r="B60" s="30"/>
      <c r="C60" s="29"/>
      <c r="D60" s="39"/>
      <c r="E60" s="35"/>
      <c r="F60" s="39"/>
    </row>
    <row r="61" spans="2:6" ht="19.5" thickBot="1">
      <c r="B61" s="41"/>
      <c r="C61" s="40"/>
      <c r="D61" s="39"/>
      <c r="E61" s="35"/>
      <c r="F61" s="39"/>
    </row>
    <row r="62" spans="2:6" ht="20.25" thickTop="1" thickBot="1">
      <c r="B62" s="23"/>
      <c r="C62" s="22" t="s">
        <v>8</v>
      </c>
      <c r="D62" s="21">
        <f>SUM(D52:D61)</f>
        <v>1190000</v>
      </c>
      <c r="E62" s="14"/>
      <c r="F62" s="21">
        <f>SUM(F52:F61)</f>
        <v>1080000</v>
      </c>
    </row>
    <row r="63" spans="2:6" ht="20.25" thickTop="1" thickBot="1">
      <c r="B63" s="77" t="s">
        <v>17</v>
      </c>
      <c r="C63" s="77"/>
      <c r="D63" s="77"/>
      <c r="E63" s="77"/>
      <c r="F63" s="77"/>
    </row>
    <row r="64" spans="2:6" ht="24" thickTop="1" thickBot="1">
      <c r="B64" s="36" t="s">
        <v>14</v>
      </c>
      <c r="C64" s="34" t="s">
        <v>13</v>
      </c>
      <c r="D64" s="34" t="s">
        <v>12</v>
      </c>
      <c r="E64" s="38"/>
      <c r="F64" s="34" t="s">
        <v>11</v>
      </c>
    </row>
    <row r="65" spans="2:6">
      <c r="B65" s="30" t="s">
        <v>16</v>
      </c>
      <c r="C65" s="29" t="s">
        <v>51</v>
      </c>
      <c r="D65" s="31">
        <v>1350000</v>
      </c>
      <c r="E65" s="32"/>
      <c r="F65" s="37">
        <v>300000</v>
      </c>
    </row>
    <row r="66" spans="2:6">
      <c r="B66" s="30"/>
      <c r="C66" s="29"/>
      <c r="D66" s="28"/>
      <c r="E66" s="25"/>
      <c r="F66" s="28"/>
    </row>
    <row r="67" spans="2:6" ht="19.5" thickBot="1">
      <c r="B67" s="27"/>
      <c r="C67" s="26"/>
      <c r="D67" s="24"/>
      <c r="E67" s="25"/>
      <c r="F67" s="24"/>
    </row>
    <row r="68" spans="2:6" ht="20.25" thickTop="1" thickBot="1">
      <c r="B68" s="23"/>
      <c r="C68" s="22" t="s">
        <v>8</v>
      </c>
      <c r="D68" s="21">
        <f>SUM(D65:D67)</f>
        <v>1350000</v>
      </c>
      <c r="E68" s="14"/>
      <c r="F68" s="21">
        <f>SUM(F65:F67)</f>
        <v>300000</v>
      </c>
    </row>
    <row r="69" spans="2:6" ht="20.25" thickTop="1" thickBot="1">
      <c r="B69" s="77" t="s">
        <v>15</v>
      </c>
      <c r="C69" s="77"/>
      <c r="D69" s="77"/>
      <c r="E69" s="77"/>
      <c r="F69" s="77"/>
    </row>
    <row r="70" spans="2:6" ht="24" thickTop="1" thickBot="1">
      <c r="B70" s="36" t="s">
        <v>14</v>
      </c>
      <c r="C70" s="34" t="s">
        <v>13</v>
      </c>
      <c r="D70" s="34" t="s">
        <v>12</v>
      </c>
      <c r="E70" s="35"/>
      <c r="F70" s="34" t="s">
        <v>11</v>
      </c>
    </row>
    <row r="71" spans="2:6">
      <c r="B71" s="30" t="s">
        <v>10</v>
      </c>
      <c r="C71" s="33" t="s">
        <v>9</v>
      </c>
      <c r="D71" s="31">
        <v>120000</v>
      </c>
      <c r="E71" s="32"/>
      <c r="F71" s="31">
        <v>120000</v>
      </c>
    </row>
    <row r="72" spans="2:6">
      <c r="B72" s="30"/>
      <c r="C72" s="29"/>
      <c r="D72" s="28"/>
      <c r="E72" s="25"/>
      <c r="F72" s="28"/>
    </row>
    <row r="73" spans="2:6" ht="19.5" thickBot="1">
      <c r="B73" s="27"/>
      <c r="C73" s="26"/>
      <c r="D73" s="24"/>
      <c r="E73" s="25"/>
      <c r="F73" s="24"/>
    </row>
    <row r="74" spans="2:6" ht="20.25" thickTop="1" thickBot="1">
      <c r="B74" s="23"/>
      <c r="C74" s="22" t="s">
        <v>8</v>
      </c>
      <c r="D74" s="21">
        <f>SUM(D71:D73)</f>
        <v>120000</v>
      </c>
      <c r="E74" s="14"/>
      <c r="F74" s="21">
        <f>SUM(F71:F73)</f>
        <v>120000</v>
      </c>
    </row>
    <row r="75" spans="2:6" ht="20.25" thickTop="1" thickBot="1">
      <c r="B75" s="20" t="s">
        <v>7</v>
      </c>
    </row>
    <row r="76" spans="2:6">
      <c r="B76" s="19"/>
      <c r="C76" s="18"/>
      <c r="D76" s="18"/>
      <c r="E76" s="18"/>
      <c r="F76" s="18"/>
    </row>
    <row r="77" spans="2:6" ht="21.75" thickBot="1">
      <c r="B77" s="78" t="s">
        <v>6</v>
      </c>
      <c r="C77" s="78"/>
      <c r="D77" s="17" t="s">
        <v>5</v>
      </c>
      <c r="E77" s="17"/>
      <c r="F77" s="17" t="s">
        <v>4</v>
      </c>
    </row>
    <row r="78" spans="2:6" ht="20.25" thickTop="1" thickBot="1">
      <c r="B78" s="16"/>
      <c r="C78" s="15" t="s">
        <v>3</v>
      </c>
      <c r="D78" s="13">
        <f>D62+D68+D74</f>
        <v>2660000</v>
      </c>
      <c r="E78" s="14"/>
      <c r="F78" s="13">
        <f>F62+F68+F74</f>
        <v>1500000</v>
      </c>
    </row>
    <row r="79" spans="2:6" ht="19.5" thickTop="1">
      <c r="B79" s="12"/>
      <c r="C79" s="11"/>
      <c r="D79" s="11"/>
      <c r="E79" s="11"/>
      <c r="F79" s="72">
        <f>TRUNC(F78,-4)/10000</f>
        <v>150</v>
      </c>
    </row>
    <row r="80" spans="2:6">
      <c r="B80" s="79"/>
      <c r="C80" s="79"/>
      <c r="D80" s="79"/>
      <c r="E80" s="10"/>
      <c r="F80" s="9"/>
    </row>
    <row r="81" spans="2:6" ht="23.25" thickBot="1">
      <c r="B81" s="8"/>
      <c r="C81" s="8"/>
      <c r="D81" s="8"/>
      <c r="E81" s="8"/>
      <c r="F81" s="7" t="s">
        <v>2</v>
      </c>
    </row>
    <row r="82" spans="2:6" ht="26.25" thickTop="1" thickBot="1">
      <c r="B82" s="73" t="s">
        <v>1</v>
      </c>
      <c r="C82" s="73"/>
      <c r="D82" s="73"/>
      <c r="E82" s="3"/>
      <c r="F82" s="6" t="str">
        <f>F79&amp;"万円"</f>
        <v>150万円</v>
      </c>
    </row>
    <row r="83" spans="2:6" ht="26.25" thickTop="1" thickBot="1">
      <c r="B83" s="5"/>
      <c r="C83" s="5"/>
      <c r="D83" s="5"/>
      <c r="E83" s="5"/>
      <c r="F83" s="4"/>
    </row>
    <row r="84" spans="2:6" ht="26.25" thickTop="1" thickBot="1">
      <c r="B84" s="73" t="s">
        <v>0</v>
      </c>
      <c r="C84" s="73"/>
      <c r="D84" s="73"/>
      <c r="E84" s="3"/>
      <c r="F84" s="2" t="str">
        <f>F34+F79&amp;"万円"</f>
        <v>300万円</v>
      </c>
    </row>
    <row r="85" spans="2:6" ht="29.1" customHeight="1" thickTop="1"/>
  </sheetData>
  <protectedRanges>
    <protectedRange sqref="D33:F33 D78:F78" name="範囲2"/>
    <protectedRange algorithmName="SHA-512" hashValue="wLLRKDsA6gNGEZddSobslZkSeG0jdtjI0GbjWsN4OYWy2y1aq+RD/rQuVM7GK9nqiRUiQ6K7z1BaNRyCslXRxw==" saltValue="KicwrEcMAj9aGB5+cQvEZQ==" spinCount="100000" sqref="C4 F26:F29 E25:E29 D33:F33 E70 D78:F78 C49 B20:F23 B26:D29 B65:F68 B71:F74 B52:F62 B7:F17" name="範囲1"/>
  </protectedRanges>
  <mergeCells count="16">
    <mergeCell ref="B35:D35"/>
    <mergeCell ref="B2:F2"/>
    <mergeCell ref="B5:F5"/>
    <mergeCell ref="B18:F18"/>
    <mergeCell ref="B24:F24"/>
    <mergeCell ref="B32:C32"/>
    <mergeCell ref="B37:D37"/>
    <mergeCell ref="B46:F46"/>
    <mergeCell ref="B47:F47"/>
    <mergeCell ref="B82:D82"/>
    <mergeCell ref="B84:D84"/>
    <mergeCell ref="B50:F50"/>
    <mergeCell ref="B63:F63"/>
    <mergeCell ref="B69:F69"/>
    <mergeCell ref="B77:C77"/>
    <mergeCell ref="B80:D80"/>
  </mergeCells>
  <phoneticPr fontId="1"/>
  <pageMargins left="0.51181102362204722" right="0.51181102362204722" top="0.74803149606299213" bottom="0.59055118110236227" header="0.31496062992125984" footer="0.31496062992125984"/>
  <pageSetup paperSize="9" scale="78" orientation="portrait" r:id="rId1"/>
  <headerFooter>
    <oddHeader>&amp;R&amp;K000000スミセイ　コミュニティスポーツ推進助成プログラム　2026年
アドバンスコース 応募用紙＜別紙＞</oddHeader>
  </headerFooter>
  <rowBreaks count="1" manualBreakCount="1">
    <brk id="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8840E0-48FE-44F3-B85C-F02484D3CEAF}">
  <ds:schemaRefs>
    <ds:schemaRef ds:uri="http://schemas.microsoft.com/office/2006/metadata/properties"/>
    <ds:schemaRef ds:uri="http://schemas.microsoft.com/office/infopath/2007/PartnerControls"/>
    <ds:schemaRef ds:uri="a0b0be03-bc14-4dc4-821a-2777fd0772a9"/>
    <ds:schemaRef ds:uri="16731cf5-c7be-48e0-84b3-d7acf39300a5"/>
  </ds:schemaRefs>
</ds:datastoreItem>
</file>

<file path=customXml/itemProps2.xml><?xml version="1.0" encoding="utf-8"?>
<ds:datastoreItem xmlns:ds="http://schemas.openxmlformats.org/officeDocument/2006/customXml" ds:itemID="{66CEF874-D8A2-46A5-8E2A-6EE589BE1AB1}">
  <ds:schemaRefs>
    <ds:schemaRef ds:uri="http://schemas.microsoft.com/sharepoint/v3/contenttype/forms"/>
  </ds:schemaRefs>
</ds:datastoreItem>
</file>

<file path=customXml/itemProps3.xml><?xml version="1.0" encoding="utf-8"?>
<ds:datastoreItem xmlns:ds="http://schemas.openxmlformats.org/officeDocument/2006/customXml" ds:itemID="{28AAD056-8853-4024-BB9C-73CE103F9B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【手引き】アドバンスコース</vt:lpstr>
      <vt:lpstr>【手引き】アドバンスコース!Print_Area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civilfund-01</dc:creator>
  <cp:lastModifiedBy>山田 絵美（CSIF）</cp:lastModifiedBy>
  <cp:lastPrinted>2022-07-15T07:00:29Z</cp:lastPrinted>
  <dcterms:created xsi:type="dcterms:W3CDTF">2022-07-12T07:06:56Z</dcterms:created>
  <dcterms:modified xsi:type="dcterms:W3CDTF">2026-05-21T09:02:54Z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